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aveExternalLinkValues="0" codeName="ThisWorkbook" defaultThemeVersion="124226"/>
  <bookViews>
    <workbookView xWindow="-15" yWindow="0" windowWidth="9615" windowHeight="1620" tabRatio="937"/>
  </bookViews>
  <sheets>
    <sheet name="0. Introduction" sheetId="17" r:id="rId1"/>
    <sheet name="1. Utility Data" sheetId="44" r:id="rId2"/>
    <sheet name="2. Utility Charts" sheetId="45" r:id="rId3"/>
    <sheet name="3. Summary Tab" sheetId="46" r:id="rId4"/>
    <sheet name="A. Emission Factor Reference" sheetId="36" r:id="rId5"/>
    <sheet name="B.  Global Warming Potential" sheetId="11" r:id="rId6"/>
    <sheet name="C. Conversion Factors Reference" sheetId="16" r:id="rId7"/>
  </sheets>
  <calcPr calcId="145621"/>
</workbook>
</file>

<file path=xl/calcChain.xml><?xml version="1.0" encoding="utf-8"?>
<calcChain xmlns="http://schemas.openxmlformats.org/spreadsheetml/2006/main">
  <c r="I28" i="46" l="1"/>
  <c r="H28" i="46"/>
  <c r="G28" i="46"/>
  <c r="F28" i="46"/>
  <c r="J11" i="46"/>
  <c r="O61" i="44" l="1"/>
  <c r="N61" i="44"/>
  <c r="P60" i="44"/>
  <c r="P59" i="44"/>
  <c r="P58" i="44"/>
  <c r="P57" i="44"/>
  <c r="P56" i="44"/>
  <c r="P55" i="44"/>
  <c r="P54" i="44"/>
  <c r="P53" i="44"/>
  <c r="P52" i="44"/>
  <c r="P51" i="44"/>
  <c r="P50" i="44"/>
  <c r="P49" i="44"/>
  <c r="O48" i="44"/>
  <c r="N48" i="44"/>
  <c r="P48" i="44" s="1"/>
  <c r="P47" i="44"/>
  <c r="P46" i="44"/>
  <c r="P45" i="44"/>
  <c r="P44" i="44"/>
  <c r="P43" i="44"/>
  <c r="P42" i="44"/>
  <c r="P41" i="44"/>
  <c r="P40" i="44"/>
  <c r="P39" i="44"/>
  <c r="P38" i="44"/>
  <c r="P37" i="44"/>
  <c r="P36" i="44"/>
  <c r="O35" i="44"/>
  <c r="N35" i="44"/>
  <c r="P35" i="44" s="1"/>
  <c r="P34" i="44"/>
  <c r="P33" i="44"/>
  <c r="P32" i="44"/>
  <c r="P31" i="44"/>
  <c r="P30" i="44"/>
  <c r="P29" i="44"/>
  <c r="P28" i="44"/>
  <c r="P27" i="44"/>
  <c r="P26" i="44"/>
  <c r="P25" i="44"/>
  <c r="P24" i="44"/>
  <c r="P23" i="44"/>
  <c r="O22" i="44"/>
  <c r="N22" i="44"/>
  <c r="P22" i="44" s="1"/>
  <c r="P21" i="44"/>
  <c r="P20" i="44"/>
  <c r="P19" i="44"/>
  <c r="P18" i="44"/>
  <c r="P17" i="44"/>
  <c r="P16" i="44"/>
  <c r="P15" i="44"/>
  <c r="P14" i="44"/>
  <c r="P13" i="44"/>
  <c r="P12" i="44"/>
  <c r="P11" i="44"/>
  <c r="P10" i="44"/>
  <c r="L61" i="44"/>
  <c r="K61" i="44"/>
  <c r="M60" i="44"/>
  <c r="M59" i="44"/>
  <c r="M58" i="44"/>
  <c r="M57" i="44"/>
  <c r="M56" i="44"/>
  <c r="M55" i="44"/>
  <c r="M54" i="44"/>
  <c r="M53" i="44"/>
  <c r="M52" i="44"/>
  <c r="M51" i="44"/>
  <c r="M50" i="44"/>
  <c r="M49" i="44"/>
  <c r="L48" i="44"/>
  <c r="K48" i="44"/>
  <c r="M48" i="44" s="1"/>
  <c r="M47" i="44"/>
  <c r="M46" i="44"/>
  <c r="M45" i="44"/>
  <c r="M44" i="44"/>
  <c r="M43" i="44"/>
  <c r="M42" i="44"/>
  <c r="M41" i="44"/>
  <c r="M40" i="44"/>
  <c r="M39" i="44"/>
  <c r="M38" i="44"/>
  <c r="M37" i="44"/>
  <c r="M36" i="44"/>
  <c r="L35" i="44"/>
  <c r="K35" i="44"/>
  <c r="M35" i="44" s="1"/>
  <c r="M34" i="44"/>
  <c r="M33" i="44"/>
  <c r="M32" i="44"/>
  <c r="M31" i="44"/>
  <c r="M30" i="44"/>
  <c r="M29" i="44"/>
  <c r="M28" i="44"/>
  <c r="M27" i="44"/>
  <c r="M26" i="44"/>
  <c r="M25" i="44"/>
  <c r="M24" i="44"/>
  <c r="M23" i="44"/>
  <c r="L22" i="44"/>
  <c r="K22" i="44"/>
  <c r="M21" i="44"/>
  <c r="M20" i="44"/>
  <c r="M19" i="44"/>
  <c r="M18" i="44"/>
  <c r="M17" i="44"/>
  <c r="M16" i="44"/>
  <c r="M15" i="44"/>
  <c r="M14" i="44"/>
  <c r="M13" i="44"/>
  <c r="M12" i="44"/>
  <c r="M11" i="44"/>
  <c r="M10" i="44"/>
  <c r="I61" i="44"/>
  <c r="H61" i="44"/>
  <c r="J61" i="44" s="1"/>
  <c r="J60" i="44"/>
  <c r="J59" i="44"/>
  <c r="J58" i="44"/>
  <c r="J57" i="44"/>
  <c r="J56" i="44"/>
  <c r="J55" i="44"/>
  <c r="J54" i="44"/>
  <c r="J53" i="44"/>
  <c r="J52" i="44"/>
  <c r="J51" i="44"/>
  <c r="J50" i="44"/>
  <c r="J49" i="44"/>
  <c r="I48" i="44"/>
  <c r="H48" i="44"/>
  <c r="J48" i="44" s="1"/>
  <c r="J47" i="44"/>
  <c r="J46" i="44"/>
  <c r="J45" i="44"/>
  <c r="J44" i="44"/>
  <c r="J43" i="44"/>
  <c r="J42" i="44"/>
  <c r="J41" i="44"/>
  <c r="J40" i="44"/>
  <c r="J39" i="44"/>
  <c r="J38" i="44"/>
  <c r="J37" i="44"/>
  <c r="J36" i="44"/>
  <c r="J35" i="44"/>
  <c r="I35" i="44"/>
  <c r="H35" i="44"/>
  <c r="J34" i="44"/>
  <c r="J33" i="44"/>
  <c r="J32" i="44"/>
  <c r="J31" i="44"/>
  <c r="J30" i="44"/>
  <c r="J29" i="44"/>
  <c r="J28" i="44"/>
  <c r="J27" i="44"/>
  <c r="J26" i="44"/>
  <c r="J25" i="44"/>
  <c r="J24" i="44"/>
  <c r="J23" i="44"/>
  <c r="I22" i="44"/>
  <c r="H22" i="44"/>
  <c r="J22" i="44" s="1"/>
  <c r="J21" i="44"/>
  <c r="J20" i="44"/>
  <c r="J19" i="44"/>
  <c r="J18" i="44"/>
  <c r="J17" i="44"/>
  <c r="J16" i="44"/>
  <c r="J15" i="44"/>
  <c r="J14" i="44"/>
  <c r="J13" i="44"/>
  <c r="J12" i="44"/>
  <c r="J11" i="44"/>
  <c r="J10" i="44"/>
  <c r="F61" i="44"/>
  <c r="E61" i="44"/>
  <c r="G61" i="44" s="1"/>
  <c r="G60" i="44"/>
  <c r="G59" i="44"/>
  <c r="G58" i="44"/>
  <c r="G57" i="44"/>
  <c r="G56" i="44"/>
  <c r="G55" i="44"/>
  <c r="G54" i="44"/>
  <c r="G53" i="44"/>
  <c r="G52" i="44"/>
  <c r="G51" i="44"/>
  <c r="G50" i="44"/>
  <c r="G49" i="44"/>
  <c r="F48" i="44"/>
  <c r="E48" i="44"/>
  <c r="G47" i="44"/>
  <c r="G46" i="44"/>
  <c r="G45" i="44"/>
  <c r="G44" i="44"/>
  <c r="G43" i="44"/>
  <c r="G42" i="44"/>
  <c r="G41" i="44"/>
  <c r="G40" i="44"/>
  <c r="G39" i="44"/>
  <c r="G38" i="44"/>
  <c r="G37" i="44"/>
  <c r="G36" i="44"/>
  <c r="G35" i="44"/>
  <c r="F35" i="44"/>
  <c r="E35" i="44"/>
  <c r="G34" i="44"/>
  <c r="G33" i="44"/>
  <c r="G32" i="44"/>
  <c r="G31" i="44"/>
  <c r="G30" i="44"/>
  <c r="G29" i="44"/>
  <c r="G28" i="44"/>
  <c r="G27" i="44"/>
  <c r="G26" i="44"/>
  <c r="G25" i="44"/>
  <c r="G24" i="44"/>
  <c r="G23" i="44"/>
  <c r="F22" i="44"/>
  <c r="E22" i="44"/>
  <c r="G22" i="44" s="1"/>
  <c r="G21" i="44"/>
  <c r="G20" i="44"/>
  <c r="G19" i="44"/>
  <c r="G18" i="44"/>
  <c r="G17" i="44"/>
  <c r="G16" i="44"/>
  <c r="G15" i="44"/>
  <c r="G14" i="44"/>
  <c r="G13" i="44"/>
  <c r="G12" i="44"/>
  <c r="G11" i="44"/>
  <c r="G10" i="44"/>
  <c r="G16" i="46"/>
  <c r="H16" i="46"/>
  <c r="H15" i="46"/>
  <c r="G15" i="46"/>
  <c r="D21" i="44"/>
  <c r="D20" i="44"/>
  <c r="D19" i="44"/>
  <c r="D18" i="44"/>
  <c r="D17" i="44"/>
  <c r="D16" i="44"/>
  <c r="D15" i="44"/>
  <c r="D14" i="44"/>
  <c r="D13" i="44"/>
  <c r="D12" i="44"/>
  <c r="D11" i="44"/>
  <c r="D10" i="44"/>
  <c r="D34" i="44"/>
  <c r="D33" i="44"/>
  <c r="D32" i="44"/>
  <c r="D31" i="44"/>
  <c r="D30" i="44"/>
  <c r="D29" i="44"/>
  <c r="D28" i="44"/>
  <c r="D27" i="44"/>
  <c r="D26" i="44"/>
  <c r="D25" i="44"/>
  <c r="D24" i="44"/>
  <c r="D23" i="44"/>
  <c r="D50" i="44"/>
  <c r="D51" i="44"/>
  <c r="D52" i="44"/>
  <c r="D53" i="44"/>
  <c r="D54" i="44"/>
  <c r="D55" i="44"/>
  <c r="D56" i="44"/>
  <c r="D57" i="44"/>
  <c r="D58" i="44"/>
  <c r="D59" i="44"/>
  <c r="D60" i="44"/>
  <c r="D49" i="44"/>
  <c r="D37" i="44"/>
  <c r="D38" i="44"/>
  <c r="D39" i="44"/>
  <c r="D40" i="44"/>
  <c r="D41" i="44"/>
  <c r="D42" i="44"/>
  <c r="D43" i="44"/>
  <c r="D44" i="44"/>
  <c r="D45" i="44"/>
  <c r="D46" i="44"/>
  <c r="D47" i="44"/>
  <c r="D36" i="44"/>
  <c r="P61" i="44" l="1"/>
  <c r="M61" i="44"/>
  <c r="M22" i="44"/>
  <c r="G48" i="44"/>
  <c r="E55" i="46" l="1"/>
  <c r="I46" i="46"/>
  <c r="I45" i="46"/>
  <c r="I43" i="46"/>
  <c r="I42" i="46"/>
  <c r="C61" i="44"/>
  <c r="I41" i="46" s="1"/>
  <c r="B61" i="44"/>
  <c r="H46" i="46"/>
  <c r="G46" i="46"/>
  <c r="H45" i="46"/>
  <c r="G45" i="46"/>
  <c r="H43" i="46"/>
  <c r="G43" i="46"/>
  <c r="H42" i="46"/>
  <c r="G42" i="46"/>
  <c r="C48" i="44"/>
  <c r="H41" i="46" s="1"/>
  <c r="B48" i="44"/>
  <c r="D48" i="44" s="1"/>
  <c r="C35" i="44"/>
  <c r="G41" i="46" s="1"/>
  <c r="B35" i="44"/>
  <c r="D35" i="44" s="1"/>
  <c r="C22" i="44"/>
  <c r="F41" i="46" s="1"/>
  <c r="B22" i="44"/>
  <c r="D22" i="44" s="1"/>
  <c r="F42" i="46"/>
  <c r="F43" i="46"/>
  <c r="F46" i="46"/>
  <c r="F45" i="46"/>
  <c r="F56" i="46" l="1"/>
  <c r="G29" i="46"/>
  <c r="G57" i="46" s="1"/>
  <c r="H56" i="46"/>
  <c r="I56" i="46"/>
  <c r="I27" i="46"/>
  <c r="D61" i="44"/>
  <c r="F32" i="46"/>
  <c r="F60" i="46" s="1"/>
  <c r="G31" i="46"/>
  <c r="G59" i="46" s="1"/>
  <c r="H29" i="46"/>
  <c r="H57" i="46" s="1"/>
  <c r="I29" i="46"/>
  <c r="I57" i="46" s="1"/>
  <c r="G27" i="46"/>
  <c r="G32" i="46"/>
  <c r="G60" i="46" s="1"/>
  <c r="H31" i="46"/>
  <c r="H59" i="46" s="1"/>
  <c r="I31" i="46"/>
  <c r="I59" i="46" s="1"/>
  <c r="F27" i="46"/>
  <c r="F55" i="46" s="1"/>
  <c r="G56" i="46"/>
  <c r="H27" i="46"/>
  <c r="H32" i="46"/>
  <c r="H60" i="46" s="1"/>
  <c r="I32" i="46"/>
  <c r="I60" i="46" s="1"/>
  <c r="F31" i="46"/>
  <c r="F59" i="46" s="1"/>
  <c r="F29" i="46"/>
  <c r="F57" i="46" s="1"/>
  <c r="H12" i="46"/>
  <c r="G12" i="46"/>
  <c r="I12" i="46"/>
  <c r="I15" i="46" s="1"/>
  <c r="F12" i="46"/>
  <c r="F15" i="46" s="1"/>
  <c r="J46" i="46"/>
  <c r="J43" i="46"/>
  <c r="J45" i="46"/>
  <c r="J42" i="46"/>
  <c r="J41" i="46"/>
  <c r="J57" i="46" l="1"/>
  <c r="H13" i="46"/>
  <c r="I13" i="46"/>
  <c r="I16" i="46" s="1"/>
  <c r="J60" i="46"/>
  <c r="J29" i="46"/>
  <c r="G13" i="46"/>
  <c r="J56" i="46"/>
  <c r="G55" i="46"/>
  <c r="G14" i="46" s="1"/>
  <c r="G17" i="46" s="1"/>
  <c r="J27" i="46"/>
  <c r="F14" i="46"/>
  <c r="F17" i="46" s="1"/>
  <c r="I55" i="46"/>
  <c r="I14" i="46" s="1"/>
  <c r="I17" i="46" s="1"/>
  <c r="J28" i="46"/>
  <c r="H55" i="46"/>
  <c r="H14" i="46" s="1"/>
  <c r="H17" i="46" s="1"/>
  <c r="J59" i="46"/>
  <c r="J32" i="46"/>
  <c r="J31" i="46"/>
  <c r="F13" i="46"/>
  <c r="F16" i="46" s="1"/>
  <c r="J12" i="46"/>
  <c r="J15" i="46"/>
  <c r="J17" i="46" l="1"/>
  <c r="J16" i="46"/>
  <c r="J14" i="46"/>
  <c r="J55" i="46"/>
  <c r="J13" i="46"/>
</calcChain>
</file>

<file path=xl/comments1.xml><?xml version="1.0" encoding="utf-8"?>
<comments xmlns="http://schemas.openxmlformats.org/spreadsheetml/2006/main">
  <authors>
    <author>Ron Feingold</author>
  </authors>
  <commentList>
    <comment ref="E8" authorId="0">
      <text>
        <r>
          <rPr>
            <b/>
            <u/>
            <sz val="12"/>
            <color indexed="81"/>
            <rFont val="Arial"/>
            <family val="2"/>
          </rPr>
          <t>Propane</t>
        </r>
        <r>
          <rPr>
            <b/>
            <sz val="12"/>
            <color indexed="81"/>
            <rFont val="Arial"/>
            <family val="2"/>
          </rPr>
          <t xml:space="preserve">
</t>
        </r>
        <r>
          <rPr>
            <sz val="12"/>
            <color indexed="81"/>
            <rFont val="Arial"/>
            <family val="2"/>
          </rPr>
          <t xml:space="preserve">The operator will enter the amount of propane in gallons. The following may be used as conversion factors.
If the operator has Propane in pounds than divide that number by 4.24 to get gal
For other conversions visit the "Conversion factors reference" tab
</t>
        </r>
      </text>
    </comment>
    <comment ref="H8" authorId="0">
      <text>
        <r>
          <rPr>
            <b/>
            <u/>
            <sz val="12"/>
            <color indexed="81"/>
            <rFont val="Arial"/>
            <family val="2"/>
          </rPr>
          <t>Natural Gas</t>
        </r>
        <r>
          <rPr>
            <sz val="12"/>
            <color indexed="81"/>
            <rFont val="Arial"/>
            <family val="2"/>
          </rPr>
          <t xml:space="preserve">
The operator will enter the amount of natural gas in kWh. The following may be used as conversion factors.
If the operator has Natural Gas in therms divide that number by 29.3 to get kWh
1 Therm = 100,000 BTU
For other conversions visit the "Conversion factors reference" tab</t>
        </r>
      </text>
    </comment>
  </commentList>
</comments>
</file>

<file path=xl/comments2.xml><?xml version="1.0" encoding="utf-8"?>
<comments xmlns="http://schemas.openxmlformats.org/spreadsheetml/2006/main">
  <authors>
    <author>Ron Feingold</author>
  </authors>
  <commentList>
    <comment ref="C11" authorId="0">
      <text>
        <r>
          <rPr>
            <b/>
            <u/>
            <sz val="10"/>
            <color indexed="81"/>
            <rFont val="Arial"/>
            <family val="2"/>
          </rPr>
          <t>Barrels</t>
        </r>
        <r>
          <rPr>
            <sz val="10"/>
            <color indexed="81"/>
            <rFont val="Arial"/>
            <family val="2"/>
          </rPr>
          <t xml:space="preserve">
Enter the amount of barrels of beer produced during the calendar year
</t>
        </r>
      </text>
    </comment>
    <comment ref="C13" authorId="0">
      <text>
        <r>
          <rPr>
            <b/>
            <u/>
            <sz val="10"/>
            <color indexed="81"/>
            <rFont val="Arial"/>
            <family val="2"/>
          </rPr>
          <t>kWh Per Year</t>
        </r>
        <r>
          <rPr>
            <sz val="10"/>
            <color indexed="81"/>
            <rFont val="Arial"/>
            <family val="2"/>
          </rPr>
          <t xml:space="preserve">
The results of this section do not include gasoline or diesel</t>
        </r>
        <r>
          <rPr>
            <sz val="8"/>
            <color indexed="81"/>
            <rFont val="Tahoma"/>
            <family val="2"/>
          </rPr>
          <t xml:space="preserve">
</t>
        </r>
      </text>
    </comment>
  </commentList>
</comments>
</file>

<file path=xl/sharedStrings.xml><?xml version="1.0" encoding="utf-8"?>
<sst xmlns="http://schemas.openxmlformats.org/spreadsheetml/2006/main" count="212" uniqueCount="135">
  <si>
    <t>kWh</t>
  </si>
  <si>
    <t>Natural Gas</t>
  </si>
  <si>
    <t>Gas</t>
  </si>
  <si>
    <t>Global Warming Potential</t>
  </si>
  <si>
    <t>B.  Global Warming Potentials</t>
  </si>
  <si>
    <t>Source:  IPCC, 2007: Climate Change 2007: The Physical Science Basis. Contribution of Working Group I to the Fourth Assessment.  
Report of the Intergovernmental Panel on Climate Change.  Table 2.14.  
&lt;http://ipcc-wg1.ucar.edu/wg1/Report/AR4WG1_Print_Ch02.pdf&gt;</t>
  </si>
  <si>
    <r>
      <t>HFC-23 (CHF</t>
    </r>
    <r>
      <rPr>
        <vertAlign val="subscript"/>
        <sz val="9"/>
        <color indexed="8"/>
        <rFont val="Calibri"/>
        <family val="2"/>
      </rPr>
      <t>3</t>
    </r>
    <r>
      <rPr>
        <sz val="9"/>
        <color indexed="8"/>
        <rFont val="Calibri"/>
        <family val="2"/>
      </rPr>
      <t xml:space="preserve">) </t>
    </r>
  </si>
  <si>
    <r>
      <t>HFC-32 (CH</t>
    </r>
    <r>
      <rPr>
        <vertAlign val="subscript"/>
        <sz val="9"/>
        <color indexed="8"/>
        <rFont val="Calibri"/>
        <family val="2"/>
      </rPr>
      <t>2</t>
    </r>
    <r>
      <rPr>
        <sz val="9"/>
        <color indexed="8"/>
        <rFont val="Calibri"/>
        <family val="2"/>
      </rPr>
      <t>F</t>
    </r>
    <r>
      <rPr>
        <vertAlign val="subscript"/>
        <sz val="9"/>
        <color indexed="8"/>
        <rFont val="Calibri"/>
        <family val="2"/>
      </rPr>
      <t>2</t>
    </r>
    <r>
      <rPr>
        <sz val="9"/>
        <color indexed="8"/>
        <rFont val="Calibri"/>
        <family val="2"/>
      </rPr>
      <t>)</t>
    </r>
  </si>
  <si>
    <r>
      <t>HFC-41 (CH</t>
    </r>
    <r>
      <rPr>
        <vertAlign val="subscript"/>
        <sz val="9"/>
        <color indexed="8"/>
        <rFont val="Calibri"/>
        <family val="2"/>
      </rPr>
      <t>3</t>
    </r>
    <r>
      <rPr>
        <sz val="9"/>
        <color indexed="8"/>
        <rFont val="Calibri"/>
        <family val="2"/>
      </rPr>
      <t>F)</t>
    </r>
  </si>
  <si>
    <r>
      <t>HFC-43-10mee (C</t>
    </r>
    <r>
      <rPr>
        <vertAlign val="subscript"/>
        <sz val="9"/>
        <color indexed="8"/>
        <rFont val="Calibri"/>
        <family val="2"/>
      </rPr>
      <t>5</t>
    </r>
    <r>
      <rPr>
        <sz val="9"/>
        <color indexed="8"/>
        <rFont val="Calibri"/>
        <family val="2"/>
      </rPr>
      <t>H</t>
    </r>
    <r>
      <rPr>
        <vertAlign val="subscript"/>
        <sz val="9"/>
        <color indexed="8"/>
        <rFont val="Calibri"/>
        <family val="2"/>
      </rPr>
      <t>2</t>
    </r>
    <r>
      <rPr>
        <sz val="9"/>
        <color indexed="8"/>
        <rFont val="Calibri"/>
        <family val="2"/>
      </rPr>
      <t>F</t>
    </r>
    <r>
      <rPr>
        <vertAlign val="subscript"/>
        <sz val="9"/>
        <color indexed="8"/>
        <rFont val="Calibri"/>
        <family val="2"/>
      </rPr>
      <t>10</t>
    </r>
    <r>
      <rPr>
        <sz val="9"/>
        <color indexed="8"/>
        <rFont val="Calibri"/>
        <family val="2"/>
      </rPr>
      <t>)</t>
    </r>
  </si>
  <si>
    <r>
      <t>HFC-125 (C</t>
    </r>
    <r>
      <rPr>
        <vertAlign val="subscript"/>
        <sz val="9"/>
        <color indexed="8"/>
        <rFont val="Calibri"/>
        <family val="2"/>
      </rPr>
      <t>2</t>
    </r>
    <r>
      <rPr>
        <sz val="9"/>
        <color indexed="8"/>
        <rFont val="Calibri"/>
        <family val="2"/>
      </rPr>
      <t>HF</t>
    </r>
    <r>
      <rPr>
        <vertAlign val="subscript"/>
        <sz val="9"/>
        <color indexed="8"/>
        <rFont val="Calibri"/>
        <family val="2"/>
      </rPr>
      <t>5</t>
    </r>
    <r>
      <rPr>
        <sz val="9"/>
        <color indexed="8"/>
        <rFont val="Calibri"/>
        <family val="2"/>
      </rPr>
      <t>)</t>
    </r>
  </si>
  <si>
    <r>
      <t>HFC-134 (C</t>
    </r>
    <r>
      <rPr>
        <vertAlign val="subscript"/>
        <sz val="9"/>
        <color indexed="8"/>
        <rFont val="Calibri"/>
        <family val="2"/>
      </rPr>
      <t>2</t>
    </r>
    <r>
      <rPr>
        <sz val="9"/>
        <color indexed="8"/>
        <rFont val="Calibri"/>
        <family val="2"/>
      </rPr>
      <t>H</t>
    </r>
    <r>
      <rPr>
        <vertAlign val="subscript"/>
        <sz val="9"/>
        <color indexed="8"/>
        <rFont val="Calibri"/>
        <family val="2"/>
      </rPr>
      <t>2</t>
    </r>
    <r>
      <rPr>
        <sz val="9"/>
        <color indexed="8"/>
        <rFont val="Calibri"/>
        <family val="2"/>
      </rPr>
      <t>F</t>
    </r>
    <r>
      <rPr>
        <vertAlign val="subscript"/>
        <sz val="9"/>
        <color indexed="8"/>
        <rFont val="Calibri"/>
        <family val="2"/>
      </rPr>
      <t>4</t>
    </r>
    <r>
      <rPr>
        <sz val="9"/>
        <color indexed="8"/>
        <rFont val="Calibri"/>
        <family val="2"/>
      </rPr>
      <t>)</t>
    </r>
  </si>
  <si>
    <r>
      <t>HFC-134a (CH</t>
    </r>
    <r>
      <rPr>
        <vertAlign val="subscript"/>
        <sz val="9"/>
        <color indexed="8"/>
        <rFont val="Calibri"/>
        <family val="2"/>
      </rPr>
      <t>2</t>
    </r>
    <r>
      <rPr>
        <sz val="9"/>
        <color indexed="8"/>
        <rFont val="Calibri"/>
        <family val="2"/>
      </rPr>
      <t>FCF</t>
    </r>
    <r>
      <rPr>
        <vertAlign val="subscript"/>
        <sz val="9"/>
        <color indexed="8"/>
        <rFont val="Calibri"/>
        <family val="2"/>
      </rPr>
      <t>3</t>
    </r>
    <r>
      <rPr>
        <sz val="9"/>
        <color indexed="8"/>
        <rFont val="Calibri"/>
        <family val="2"/>
      </rPr>
      <t>)</t>
    </r>
  </si>
  <si>
    <r>
      <t>HFC-143 (C</t>
    </r>
    <r>
      <rPr>
        <vertAlign val="subscript"/>
        <sz val="9"/>
        <color indexed="8"/>
        <rFont val="Calibri"/>
        <family val="2"/>
      </rPr>
      <t>2</t>
    </r>
    <r>
      <rPr>
        <sz val="9"/>
        <color indexed="8"/>
        <rFont val="Calibri"/>
        <family val="2"/>
      </rPr>
      <t>H</t>
    </r>
    <r>
      <rPr>
        <vertAlign val="subscript"/>
        <sz val="9"/>
        <color indexed="8"/>
        <rFont val="Calibri"/>
        <family val="2"/>
      </rPr>
      <t>3</t>
    </r>
    <r>
      <rPr>
        <sz val="9"/>
        <color indexed="8"/>
        <rFont val="Calibri"/>
        <family val="2"/>
      </rPr>
      <t>F</t>
    </r>
    <r>
      <rPr>
        <vertAlign val="subscript"/>
        <sz val="9"/>
        <color indexed="8"/>
        <rFont val="Calibri"/>
        <family val="2"/>
      </rPr>
      <t>3</t>
    </r>
    <r>
      <rPr>
        <sz val="9"/>
        <color indexed="8"/>
        <rFont val="Calibri"/>
        <family val="2"/>
      </rPr>
      <t>)</t>
    </r>
  </si>
  <si>
    <r>
      <t>HFC-143a (C</t>
    </r>
    <r>
      <rPr>
        <vertAlign val="subscript"/>
        <sz val="9"/>
        <color indexed="8"/>
        <rFont val="Calibri"/>
        <family val="2"/>
      </rPr>
      <t>2</t>
    </r>
    <r>
      <rPr>
        <sz val="9"/>
        <color indexed="8"/>
        <rFont val="Calibri"/>
        <family val="2"/>
      </rPr>
      <t>H</t>
    </r>
    <r>
      <rPr>
        <vertAlign val="subscript"/>
        <sz val="9"/>
        <color indexed="8"/>
        <rFont val="Calibri"/>
        <family val="2"/>
      </rPr>
      <t>3</t>
    </r>
    <r>
      <rPr>
        <sz val="9"/>
        <color indexed="8"/>
        <rFont val="Calibri"/>
        <family val="2"/>
      </rPr>
      <t>F</t>
    </r>
    <r>
      <rPr>
        <vertAlign val="subscript"/>
        <sz val="9"/>
        <color indexed="8"/>
        <rFont val="Calibri"/>
        <family val="2"/>
      </rPr>
      <t>3</t>
    </r>
    <r>
      <rPr>
        <sz val="9"/>
        <color indexed="8"/>
        <rFont val="Calibri"/>
        <family val="2"/>
      </rPr>
      <t>)</t>
    </r>
  </si>
  <si>
    <r>
      <t>HFC-152a (C</t>
    </r>
    <r>
      <rPr>
        <vertAlign val="subscript"/>
        <sz val="9"/>
        <color indexed="8"/>
        <rFont val="Calibri"/>
        <family val="2"/>
      </rPr>
      <t>2</t>
    </r>
    <r>
      <rPr>
        <sz val="9"/>
        <color indexed="8"/>
        <rFont val="Calibri"/>
        <family val="2"/>
      </rPr>
      <t>H</t>
    </r>
    <r>
      <rPr>
        <vertAlign val="subscript"/>
        <sz val="9"/>
        <color indexed="8"/>
        <rFont val="Calibri"/>
        <family val="2"/>
      </rPr>
      <t>4</t>
    </r>
    <r>
      <rPr>
        <sz val="9"/>
        <color indexed="8"/>
        <rFont val="Calibri"/>
        <family val="2"/>
      </rPr>
      <t>F</t>
    </r>
    <r>
      <rPr>
        <vertAlign val="subscript"/>
        <sz val="9"/>
        <color indexed="8"/>
        <rFont val="Calibri"/>
        <family val="2"/>
      </rPr>
      <t>2</t>
    </r>
    <r>
      <rPr>
        <sz val="9"/>
        <color indexed="8"/>
        <rFont val="Calibri"/>
        <family val="2"/>
      </rPr>
      <t>)</t>
    </r>
  </si>
  <si>
    <r>
      <t>HFC-227ea (C</t>
    </r>
    <r>
      <rPr>
        <vertAlign val="subscript"/>
        <sz val="9"/>
        <color indexed="8"/>
        <rFont val="Calibri"/>
        <family val="2"/>
      </rPr>
      <t>3</t>
    </r>
    <r>
      <rPr>
        <sz val="9"/>
        <color indexed="8"/>
        <rFont val="Calibri"/>
        <family val="2"/>
      </rPr>
      <t>HF</t>
    </r>
    <r>
      <rPr>
        <vertAlign val="subscript"/>
        <sz val="9"/>
        <color indexed="8"/>
        <rFont val="Calibri"/>
        <family val="2"/>
      </rPr>
      <t>7</t>
    </r>
    <r>
      <rPr>
        <sz val="9"/>
        <color indexed="8"/>
        <rFont val="Calibri"/>
        <family val="2"/>
      </rPr>
      <t>)</t>
    </r>
  </si>
  <si>
    <r>
      <t>HFC-236fa (C</t>
    </r>
    <r>
      <rPr>
        <vertAlign val="subscript"/>
        <sz val="9"/>
        <color indexed="8"/>
        <rFont val="Calibri"/>
        <family val="2"/>
      </rPr>
      <t>3</t>
    </r>
    <r>
      <rPr>
        <sz val="9"/>
        <color indexed="8"/>
        <rFont val="Calibri"/>
        <family val="2"/>
      </rPr>
      <t>H</t>
    </r>
    <r>
      <rPr>
        <vertAlign val="subscript"/>
        <sz val="9"/>
        <color indexed="8"/>
        <rFont val="Calibri"/>
        <family val="2"/>
      </rPr>
      <t>2</t>
    </r>
    <r>
      <rPr>
        <sz val="9"/>
        <color indexed="8"/>
        <rFont val="Calibri"/>
        <family val="2"/>
      </rPr>
      <t>F</t>
    </r>
    <r>
      <rPr>
        <vertAlign val="subscript"/>
        <sz val="9"/>
        <color indexed="8"/>
        <rFont val="Calibri"/>
        <family val="2"/>
      </rPr>
      <t>6</t>
    </r>
    <r>
      <rPr>
        <sz val="9"/>
        <color indexed="8"/>
        <rFont val="Calibri"/>
        <family val="2"/>
      </rPr>
      <t>)</t>
    </r>
  </si>
  <si>
    <r>
      <t>HFC-236ea (C</t>
    </r>
    <r>
      <rPr>
        <vertAlign val="subscript"/>
        <sz val="9"/>
        <color indexed="8"/>
        <rFont val="Calibri"/>
        <family val="2"/>
      </rPr>
      <t>3</t>
    </r>
    <r>
      <rPr>
        <sz val="9"/>
        <color indexed="8"/>
        <rFont val="Calibri"/>
        <family val="2"/>
      </rPr>
      <t>H</t>
    </r>
    <r>
      <rPr>
        <vertAlign val="subscript"/>
        <sz val="9"/>
        <color indexed="8"/>
        <rFont val="Calibri"/>
        <family val="2"/>
      </rPr>
      <t>2</t>
    </r>
    <r>
      <rPr>
        <sz val="9"/>
        <color indexed="8"/>
        <rFont val="Calibri"/>
        <family val="2"/>
      </rPr>
      <t>F</t>
    </r>
    <r>
      <rPr>
        <vertAlign val="subscript"/>
        <sz val="9"/>
        <color indexed="8"/>
        <rFont val="Calibri"/>
        <family val="2"/>
      </rPr>
      <t>6</t>
    </r>
    <r>
      <rPr>
        <sz val="9"/>
        <color indexed="8"/>
        <rFont val="Calibri"/>
        <family val="2"/>
      </rPr>
      <t>)</t>
    </r>
  </si>
  <si>
    <r>
      <t>HFC-245ca (C</t>
    </r>
    <r>
      <rPr>
        <vertAlign val="subscript"/>
        <sz val="9"/>
        <color indexed="8"/>
        <rFont val="Calibri"/>
        <family val="2"/>
      </rPr>
      <t>3</t>
    </r>
    <r>
      <rPr>
        <sz val="9"/>
        <color indexed="8"/>
        <rFont val="Calibri"/>
        <family val="2"/>
      </rPr>
      <t>H</t>
    </r>
    <r>
      <rPr>
        <vertAlign val="subscript"/>
        <sz val="9"/>
        <color indexed="8"/>
        <rFont val="Calibri"/>
        <family val="2"/>
      </rPr>
      <t>3</t>
    </r>
    <r>
      <rPr>
        <sz val="9"/>
        <color indexed="8"/>
        <rFont val="Calibri"/>
        <family val="2"/>
      </rPr>
      <t>F</t>
    </r>
    <r>
      <rPr>
        <vertAlign val="subscript"/>
        <sz val="9"/>
        <color indexed="8"/>
        <rFont val="Calibri"/>
        <family val="2"/>
      </rPr>
      <t>5</t>
    </r>
    <r>
      <rPr>
        <sz val="9"/>
        <color indexed="8"/>
        <rFont val="Calibri"/>
        <family val="2"/>
      </rPr>
      <t>)</t>
    </r>
  </si>
  <si>
    <r>
      <t>HFC-245fa (C</t>
    </r>
    <r>
      <rPr>
        <vertAlign val="subscript"/>
        <sz val="9"/>
        <color indexed="8"/>
        <rFont val="Calibri"/>
        <family val="2"/>
      </rPr>
      <t>3</t>
    </r>
    <r>
      <rPr>
        <sz val="9"/>
        <color indexed="8"/>
        <rFont val="Calibri"/>
        <family val="2"/>
      </rPr>
      <t>H</t>
    </r>
    <r>
      <rPr>
        <vertAlign val="subscript"/>
        <sz val="9"/>
        <color indexed="8"/>
        <rFont val="Calibri"/>
        <family val="2"/>
      </rPr>
      <t>3</t>
    </r>
    <r>
      <rPr>
        <sz val="9"/>
        <color indexed="8"/>
        <rFont val="Calibri"/>
        <family val="2"/>
      </rPr>
      <t>F</t>
    </r>
    <r>
      <rPr>
        <vertAlign val="subscript"/>
        <sz val="9"/>
        <color indexed="8"/>
        <rFont val="Calibri"/>
        <family val="2"/>
      </rPr>
      <t>5</t>
    </r>
    <r>
      <rPr>
        <sz val="9"/>
        <color indexed="8"/>
        <rFont val="Calibri"/>
        <family val="2"/>
      </rPr>
      <t>)</t>
    </r>
  </si>
  <si>
    <r>
      <t>HFC-365mfc (C</t>
    </r>
    <r>
      <rPr>
        <vertAlign val="subscript"/>
        <sz val="9"/>
        <color indexed="8"/>
        <rFont val="Calibri"/>
        <family val="2"/>
      </rPr>
      <t>4</t>
    </r>
    <r>
      <rPr>
        <sz val="9"/>
        <color indexed="8"/>
        <rFont val="Calibri"/>
        <family val="2"/>
      </rPr>
      <t>H</t>
    </r>
    <r>
      <rPr>
        <vertAlign val="subscript"/>
        <sz val="9"/>
        <color indexed="8"/>
        <rFont val="Calibri"/>
        <family val="2"/>
      </rPr>
      <t>5</t>
    </r>
    <r>
      <rPr>
        <sz val="9"/>
        <color indexed="8"/>
        <rFont val="Calibri"/>
        <family val="2"/>
      </rPr>
      <t>F</t>
    </r>
    <r>
      <rPr>
        <vertAlign val="subscript"/>
        <sz val="9"/>
        <color indexed="8"/>
        <rFont val="Calibri"/>
        <family val="2"/>
      </rPr>
      <t>5</t>
    </r>
    <r>
      <rPr>
        <sz val="9"/>
        <color indexed="8"/>
        <rFont val="Calibri"/>
        <family val="2"/>
      </rPr>
      <t>)</t>
    </r>
  </si>
  <si>
    <r>
      <t>Perfluoromethane (CF</t>
    </r>
    <r>
      <rPr>
        <vertAlign val="subscript"/>
        <sz val="9"/>
        <color indexed="8"/>
        <rFont val="Calibri"/>
        <family val="2"/>
      </rPr>
      <t>4</t>
    </r>
    <r>
      <rPr>
        <sz val="9"/>
        <color indexed="8"/>
        <rFont val="Calibri"/>
        <family val="2"/>
      </rPr>
      <t>)</t>
    </r>
  </si>
  <si>
    <r>
      <t>Perfluoroethane (C</t>
    </r>
    <r>
      <rPr>
        <vertAlign val="subscript"/>
        <sz val="9"/>
        <color indexed="8"/>
        <rFont val="Calibri"/>
        <family val="2"/>
      </rPr>
      <t>2</t>
    </r>
    <r>
      <rPr>
        <sz val="9"/>
        <color indexed="8"/>
        <rFont val="Calibri"/>
        <family val="2"/>
      </rPr>
      <t>F</t>
    </r>
    <r>
      <rPr>
        <vertAlign val="subscript"/>
        <sz val="9"/>
        <color indexed="8"/>
        <rFont val="Calibri"/>
        <family val="2"/>
      </rPr>
      <t>6</t>
    </r>
    <r>
      <rPr>
        <sz val="9"/>
        <color indexed="8"/>
        <rFont val="Calibri"/>
        <family val="2"/>
      </rPr>
      <t>)</t>
    </r>
  </si>
  <si>
    <r>
      <t>Perfluoropropane (C</t>
    </r>
    <r>
      <rPr>
        <vertAlign val="subscript"/>
        <sz val="9"/>
        <color indexed="8"/>
        <rFont val="Calibri"/>
        <family val="2"/>
      </rPr>
      <t>3</t>
    </r>
    <r>
      <rPr>
        <sz val="9"/>
        <color indexed="8"/>
        <rFont val="Calibri"/>
        <family val="2"/>
      </rPr>
      <t>F</t>
    </r>
    <r>
      <rPr>
        <vertAlign val="subscript"/>
        <sz val="9"/>
        <color indexed="8"/>
        <rFont val="Calibri"/>
        <family val="2"/>
      </rPr>
      <t>8</t>
    </r>
    <r>
      <rPr>
        <sz val="9"/>
        <color indexed="8"/>
        <rFont val="Calibri"/>
        <family val="2"/>
      </rPr>
      <t>)</t>
    </r>
  </si>
  <si>
    <r>
      <t>Perfluorobutane (C</t>
    </r>
    <r>
      <rPr>
        <vertAlign val="subscript"/>
        <sz val="9"/>
        <color indexed="8"/>
        <rFont val="Calibri"/>
        <family val="2"/>
      </rPr>
      <t>4</t>
    </r>
    <r>
      <rPr>
        <sz val="9"/>
        <color indexed="8"/>
        <rFont val="Calibri"/>
        <family val="2"/>
      </rPr>
      <t>F</t>
    </r>
    <r>
      <rPr>
        <vertAlign val="subscript"/>
        <sz val="9"/>
        <color indexed="8"/>
        <rFont val="Calibri"/>
        <family val="2"/>
      </rPr>
      <t>10</t>
    </r>
    <r>
      <rPr>
        <sz val="9"/>
        <color indexed="8"/>
        <rFont val="Calibri"/>
        <family val="2"/>
      </rPr>
      <t>)</t>
    </r>
  </si>
  <si>
    <r>
      <t>Perfluorocyclobutane (c-C</t>
    </r>
    <r>
      <rPr>
        <vertAlign val="subscript"/>
        <sz val="9"/>
        <color indexed="8"/>
        <rFont val="Calibri"/>
        <family val="2"/>
      </rPr>
      <t>4</t>
    </r>
    <r>
      <rPr>
        <sz val="9"/>
        <color indexed="8"/>
        <rFont val="Calibri"/>
        <family val="2"/>
      </rPr>
      <t>F</t>
    </r>
    <r>
      <rPr>
        <vertAlign val="subscript"/>
        <sz val="9"/>
        <color indexed="8"/>
        <rFont val="Calibri"/>
        <family val="2"/>
      </rPr>
      <t>8</t>
    </r>
    <r>
      <rPr>
        <sz val="9"/>
        <color indexed="8"/>
        <rFont val="Calibri"/>
        <family val="2"/>
      </rPr>
      <t>)</t>
    </r>
  </si>
  <si>
    <r>
      <t>Perfluoropentane (C</t>
    </r>
    <r>
      <rPr>
        <vertAlign val="subscript"/>
        <sz val="9"/>
        <color indexed="8"/>
        <rFont val="Calibri"/>
        <family val="2"/>
      </rPr>
      <t>5</t>
    </r>
    <r>
      <rPr>
        <sz val="9"/>
        <color indexed="8"/>
        <rFont val="Calibri"/>
        <family val="2"/>
      </rPr>
      <t>F</t>
    </r>
    <r>
      <rPr>
        <vertAlign val="subscript"/>
        <sz val="9"/>
        <color indexed="8"/>
        <rFont val="Calibri"/>
        <family val="2"/>
      </rPr>
      <t>12</t>
    </r>
    <r>
      <rPr>
        <sz val="9"/>
        <color indexed="8"/>
        <rFont val="Calibri"/>
        <family val="2"/>
      </rPr>
      <t>)</t>
    </r>
  </si>
  <si>
    <r>
      <t>Perfluorohexane (C</t>
    </r>
    <r>
      <rPr>
        <vertAlign val="subscript"/>
        <sz val="9"/>
        <color indexed="8"/>
        <rFont val="Calibri"/>
        <family val="2"/>
      </rPr>
      <t>6</t>
    </r>
    <r>
      <rPr>
        <sz val="9"/>
        <color indexed="8"/>
        <rFont val="Calibri"/>
        <family val="2"/>
      </rPr>
      <t>F</t>
    </r>
    <r>
      <rPr>
        <vertAlign val="subscript"/>
        <sz val="9"/>
        <color indexed="8"/>
        <rFont val="Calibri"/>
        <family val="2"/>
      </rPr>
      <t>14</t>
    </r>
    <r>
      <rPr>
        <sz val="9"/>
        <color indexed="8"/>
        <rFont val="Calibri"/>
        <family val="2"/>
      </rPr>
      <t>)</t>
    </r>
  </si>
  <si>
    <t>Propane</t>
  </si>
  <si>
    <t>Gasoline</t>
  </si>
  <si>
    <t>*2008 GHG Fast Facts- www.EPA.gov</t>
  </si>
  <si>
    <t>Estimation Notes or Other Comments:</t>
  </si>
  <si>
    <t>liter</t>
  </si>
  <si>
    <r>
      <t>CH</t>
    </r>
    <r>
      <rPr>
        <vertAlign val="subscript"/>
        <sz val="10"/>
        <rFont val="Calibri"/>
        <family val="2"/>
      </rPr>
      <t>4</t>
    </r>
  </si>
  <si>
    <r>
      <t>N</t>
    </r>
    <r>
      <rPr>
        <vertAlign val="subscript"/>
        <sz val="10"/>
        <rFont val="Calibri"/>
        <family val="2"/>
      </rPr>
      <t>2</t>
    </r>
    <r>
      <rPr>
        <sz val="10"/>
        <rFont val="Calibri"/>
        <family val="2"/>
      </rPr>
      <t>O</t>
    </r>
  </si>
  <si>
    <t>Biomass</t>
  </si>
  <si>
    <t>kg</t>
  </si>
  <si>
    <t>MJ</t>
  </si>
  <si>
    <t>liters</t>
  </si>
  <si>
    <t>Solar</t>
  </si>
  <si>
    <t>Total</t>
  </si>
  <si>
    <t>Total Purchased Electricity</t>
  </si>
  <si>
    <t>Diesel</t>
  </si>
  <si>
    <t>Transportation</t>
  </si>
  <si>
    <t>km</t>
  </si>
  <si>
    <t>gal</t>
  </si>
  <si>
    <t>Select Unit</t>
  </si>
  <si>
    <t>TJ</t>
  </si>
  <si>
    <r>
      <t>m</t>
    </r>
    <r>
      <rPr>
        <vertAlign val="superscript"/>
        <sz val="10"/>
        <rFont val="Arial"/>
        <family val="2"/>
      </rPr>
      <t>3</t>
    </r>
  </si>
  <si>
    <t xml:space="preserve">Propane </t>
  </si>
  <si>
    <t>Mobile Sources</t>
  </si>
  <si>
    <t>mile</t>
  </si>
  <si>
    <t>Diesel-transportation</t>
  </si>
  <si>
    <t>Unit</t>
  </si>
  <si>
    <t>Amonia</t>
  </si>
  <si>
    <t>mtCO2e</t>
  </si>
  <si>
    <t>Scope 1</t>
  </si>
  <si>
    <t>Scope 2</t>
  </si>
  <si>
    <t>Introduction and Completion Instructions</t>
  </si>
  <si>
    <t>Overview:</t>
  </si>
  <si>
    <t>Contents:</t>
  </si>
  <si>
    <t>The workbook contains the following input, output and reference sheets:</t>
  </si>
  <si>
    <t>FACILITY INPUT SHEETS</t>
  </si>
  <si>
    <t>OUTPUT AND REFERENCE SHEETS</t>
  </si>
  <si>
    <t>Instructions:</t>
  </si>
  <si>
    <r>
      <t xml:space="preserve">1.  Utility Data: </t>
    </r>
    <r>
      <rPr>
        <sz val="11"/>
        <rFont val="Calibri"/>
        <family val="2"/>
      </rPr>
      <t xml:space="preserve"> Facilities to input monthly usage data from fuel purchasing records or direct meter readings.</t>
    </r>
  </si>
  <si>
    <t>Emissions factors utilized in your calculation are provided below for reference.</t>
  </si>
  <si>
    <t>WRI Mobile Combustion CO2 Emissions Calculation Tool, Version 1.2 (June 2003)</t>
  </si>
  <si>
    <t>http://www.eia.gov/oiaf/1605/coefficients.html</t>
  </si>
  <si>
    <t>http://www.iea.org/stats/index.asp</t>
  </si>
  <si>
    <t>Select Refrigerant</t>
  </si>
  <si>
    <t>Select Processed Emission</t>
  </si>
  <si>
    <t>CO2</t>
  </si>
  <si>
    <t xml:space="preserve">Electric </t>
  </si>
  <si>
    <t xml:space="preserve"> All units are measured in kgCO2e</t>
  </si>
  <si>
    <r>
      <t xml:space="preserve">C. Conversion Factor Reference: </t>
    </r>
    <r>
      <rPr>
        <sz val="11"/>
        <rFont val="Calibri"/>
        <family val="2"/>
      </rPr>
      <t>A locked sheet showing guidance on applicable conversion factors</t>
    </r>
  </si>
  <si>
    <t>Emission Factor
(kg CO2e)</t>
  </si>
  <si>
    <t>Global Warming Potentials utilized in your calculation are provided below for reference.</t>
  </si>
  <si>
    <r>
      <t xml:space="preserve">B. Global Warming Reference: </t>
    </r>
    <r>
      <rPr>
        <sz val="11"/>
        <rFont val="Calibri"/>
        <family val="2"/>
      </rPr>
      <t>A locked sheet showing the global warming potential of various compounds.</t>
    </r>
  </si>
  <si>
    <t>C.  Conversion Factor Reference</t>
  </si>
  <si>
    <t>Select Renewable Energy Type</t>
  </si>
  <si>
    <t>Biogas</t>
  </si>
  <si>
    <t>Landfill Gas</t>
  </si>
  <si>
    <t>Wind</t>
  </si>
  <si>
    <t>Other: Enter Source</t>
  </si>
  <si>
    <t>$</t>
  </si>
  <si>
    <t>#</t>
  </si>
  <si>
    <t>Barrels</t>
  </si>
  <si>
    <t>Electricity</t>
  </si>
  <si>
    <t>Qty (kWh)</t>
  </si>
  <si>
    <t>Cost (USD$)</t>
  </si>
  <si>
    <t>Cost Per Unit</t>
  </si>
  <si>
    <t>Date</t>
  </si>
  <si>
    <t>2012 Totals</t>
  </si>
  <si>
    <t>2013 Totals</t>
  </si>
  <si>
    <t>2014 Totals</t>
  </si>
  <si>
    <t>2015 Totals</t>
  </si>
  <si>
    <t>Utility Data Charts Yearly Totals by Source</t>
  </si>
  <si>
    <t>Utility Data Collection Worksheet</t>
  </si>
  <si>
    <t>Cost Per Barrel</t>
  </si>
  <si>
    <t>GHG Per Barrel</t>
  </si>
  <si>
    <t>$/Barrel</t>
  </si>
  <si>
    <t>MtCO2e/Barrel</t>
  </si>
  <si>
    <t>Cost Per Year</t>
  </si>
  <si>
    <t>mtCO2e per Year</t>
  </si>
  <si>
    <t>kWh/Barrel</t>
  </si>
  <si>
    <t>kWh per year</t>
  </si>
  <si>
    <t>Qty (gal)</t>
  </si>
  <si>
    <t>Cost per Source</t>
  </si>
  <si>
    <r>
      <t xml:space="preserve">2.  Utility Charts:  </t>
    </r>
    <r>
      <rPr>
        <sz val="11"/>
        <rFont val="Calibri"/>
        <family val="2"/>
      </rPr>
      <t>A locked sheet showing bar graphs for each source by year. The tool will automatically generate these charts based on information entered in the "utility data" tab.</t>
    </r>
  </si>
  <si>
    <r>
      <t xml:space="preserve">3.  Summary Tab:  </t>
    </r>
    <r>
      <rPr>
        <sz val="11"/>
        <rFont val="Calibri"/>
        <family val="2"/>
      </rPr>
      <t>A locked sheet showing calculated GHG emissions. The tool will automatically calculate site-specific and corporate-wide GHG emissions on this tab.</t>
    </r>
  </si>
  <si>
    <t>GHG emissions by Source</t>
  </si>
  <si>
    <t>Quantity by Source</t>
  </si>
  <si>
    <t>Map Key</t>
  </si>
  <si>
    <t>-</t>
  </si>
  <si>
    <t>Category Description</t>
  </si>
  <si>
    <t>Operator Input / Drop Down Cells</t>
  </si>
  <si>
    <t>Calculated Value Cells</t>
  </si>
  <si>
    <t>Automatically Filled Cell</t>
  </si>
  <si>
    <t xml:space="preserve">Please work through each of the spreadsheet sections as completely as possible.  Specific instructions are listed within each tab.
To begin, click on the 1. Utility Data tab and review the data fields required. Contact individual sites to collect required data for insertion into the tool. Ensure that your units of measure match what the tool requires - guidance on applicable conversion factors is available on the C. Conversion Factors Reference tab.  </t>
  </si>
  <si>
    <r>
      <t xml:space="preserve">A. Emissions Factor Reference: </t>
    </r>
    <r>
      <rPr>
        <sz val="11"/>
        <rFont val="Calibri"/>
        <family val="2"/>
      </rPr>
      <t>A locked sheet showing fuel emission factors used in this tool and the national electricity CO2e emission factor for the United States</t>
    </r>
  </si>
  <si>
    <t xml:space="preserve">Brewers Association Facility Data Collection Workbook 
&amp; Greenhouse Gas Emissions Inventory Tool </t>
  </si>
  <si>
    <t>Fuel use and electricity data must be entered for each month in order to produce annual results. The operator should enter the total values for each of the months listed below. Note: only enter data for the corresponding months (light grey cells), the totals column will generate automatically (dark grey cells). When applicable provide the monthly data for: Purchased Electricity, Propane, Natural Gas, Gasoline, Diesel.    If there is no information for a source you may leave the cell blank or enter "0". The results of this information will populate in  the "2. Utility Charts" &amp; "3. Summary Tab".</t>
  </si>
  <si>
    <t>Summary Results</t>
  </si>
  <si>
    <t xml:space="preserve">Summary Results </t>
  </si>
  <si>
    <t>EPA- Egrid</t>
  </si>
  <si>
    <t xml:space="preserve">Purchased Electricity </t>
  </si>
  <si>
    <t>Stationary Sources</t>
  </si>
  <si>
    <t>A. Emissions Factor Reference</t>
  </si>
  <si>
    <r>
      <rPr>
        <i/>
        <vertAlign val="superscript"/>
        <sz val="8"/>
        <color rgb="FF000000"/>
        <rFont val="Calibri"/>
        <family val="2"/>
        <scheme val="minor"/>
      </rPr>
      <t>1</t>
    </r>
    <r>
      <rPr>
        <i/>
        <sz val="8"/>
        <color rgb="FF000000"/>
        <rFont val="Calibri"/>
        <family val="2"/>
        <scheme val="minor"/>
      </rPr>
      <t>Intergovernmental Panel on Climate Change, National Greenhouse Gas Inventory Programs, Emissions Factor Database.</t>
    </r>
  </si>
  <si>
    <r>
      <t>International Energy Agency Data Services. 2009. "CO</t>
    </r>
    <r>
      <rPr>
        <i/>
        <vertAlign val="subscript"/>
        <sz val="9"/>
        <rFont val="Calibri"/>
        <family val="2"/>
        <scheme val="minor"/>
      </rPr>
      <t>2</t>
    </r>
    <r>
      <rPr>
        <i/>
        <sz val="9"/>
        <rFont val="Calibri"/>
        <family val="2"/>
        <scheme val="minor"/>
      </rPr>
      <t xml:space="preserve"> Emissions from Fuel Combustion (2011 Edition)". </t>
    </r>
  </si>
  <si>
    <t>Note: Enter "0" or leave the cell blank when the information Is not applicable</t>
  </si>
  <si>
    <t xml:space="preserve">Note: The amount of barrels produced must be entered in order to populate all corresponding results.  </t>
  </si>
  <si>
    <t>This workbook is intended to capture the data necessary to calculate an estimate of greenhouse gas (GHG)  emissions and organize energy data. This tool will capture large scope 1 and scope 2 GHG sources. Process emissions, refrigerants, and other scope 3 emissions are beyond the scope of this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</si>
</sst>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
    <numFmt numFmtId="165" formatCode="_-* #,##0.00_-;\-* #,##0.00_-;_-* &quot;-&quot;??_-;_-@_-"/>
    <numFmt numFmtId="166" formatCode="&quot;$&quot;#,##0"/>
    <numFmt numFmtId="167" formatCode="&quot;$&quot;#,##0.00"/>
    <numFmt numFmtId="168" formatCode="&quot;$&quot;#,##0.0"/>
    <numFmt numFmtId="169" formatCode="_ * #,##0.00_ ;_ * \-#,##0.00_ ;_ * &quot;-&quot;??_ ;_ @_ "/>
    <numFmt numFmtId="170" formatCode="#,##0.00\ [$€-816]"/>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b/>
      <sz val="11"/>
      <name val="Calibri"/>
      <family val="2"/>
    </font>
    <font>
      <b/>
      <sz val="10"/>
      <name val="Calibri"/>
      <family val="2"/>
    </font>
    <font>
      <sz val="10"/>
      <name val="Calibri"/>
      <family val="2"/>
    </font>
    <font>
      <sz val="9"/>
      <name val="Calibri"/>
      <family val="2"/>
    </font>
    <font>
      <b/>
      <sz val="10"/>
      <color indexed="9"/>
      <name val="Calibri"/>
      <family val="2"/>
    </font>
    <font>
      <b/>
      <sz val="12"/>
      <name val="Calibri"/>
      <family val="2"/>
    </font>
    <font>
      <b/>
      <i/>
      <sz val="10"/>
      <name val="Calibri"/>
      <family val="2"/>
    </font>
    <font>
      <sz val="9"/>
      <color indexed="8"/>
      <name val="Calibri"/>
      <family val="2"/>
    </font>
    <font>
      <vertAlign val="subscript"/>
      <sz val="9"/>
      <color indexed="8"/>
      <name val="Calibri"/>
      <family val="2"/>
    </font>
    <font>
      <sz val="10"/>
      <name val="Arial"/>
      <family val="2"/>
    </font>
    <font>
      <u/>
      <sz val="10"/>
      <color indexed="12"/>
      <name val="Arial"/>
      <family val="2"/>
    </font>
    <font>
      <sz val="10"/>
      <color indexed="10"/>
      <name val="Calibri"/>
      <family val="2"/>
    </font>
    <font>
      <sz val="12"/>
      <name val="Calibri"/>
      <family val="2"/>
    </font>
    <font>
      <sz val="12"/>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rgb="FFFF0000"/>
      <name val="Calibri"/>
      <family val="2"/>
      <scheme val="minor"/>
    </font>
    <font>
      <sz val="10"/>
      <name val="Calibri"/>
      <family val="2"/>
      <scheme val="minor"/>
    </font>
    <font>
      <sz val="11"/>
      <name val="Calibri"/>
      <family val="2"/>
      <scheme val="minor"/>
    </font>
    <font>
      <i/>
      <sz val="10"/>
      <name val="Calibri"/>
      <family val="2"/>
      <scheme val="minor"/>
    </font>
    <font>
      <vertAlign val="subscript"/>
      <sz val="10"/>
      <name val="Calibri"/>
      <family val="2"/>
    </font>
    <font>
      <b/>
      <sz val="10"/>
      <name val="Calibri"/>
      <family val="2"/>
      <scheme val="minor"/>
    </font>
    <font>
      <b/>
      <i/>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name val="Arial"/>
      <family val="2"/>
    </font>
    <font>
      <sz val="8"/>
      <name val="Helv"/>
    </font>
    <font>
      <b/>
      <sz val="14"/>
      <name val="Helv"/>
    </font>
    <font>
      <b/>
      <sz val="12"/>
      <name val="Helv"/>
    </font>
    <font>
      <sz val="12"/>
      <name val="Frutiger-Light"/>
    </font>
    <font>
      <u/>
      <sz val="9"/>
      <color indexed="12"/>
      <name val="Frutiger-Light"/>
    </font>
    <font>
      <vertAlign val="superscript"/>
      <sz val="10"/>
      <name val="Arial"/>
      <family val="2"/>
    </font>
    <font>
      <sz val="10"/>
      <name val="Verdana"/>
      <family val="2"/>
    </font>
    <font>
      <b/>
      <i/>
      <sz val="10"/>
      <name val="Verdana"/>
      <family val="2"/>
    </font>
    <font>
      <b/>
      <u/>
      <sz val="11"/>
      <name val="Calibri"/>
      <family val="2"/>
    </font>
    <font>
      <sz val="11"/>
      <name val="Calibri"/>
      <family val="2"/>
    </font>
    <font>
      <b/>
      <i/>
      <sz val="11"/>
      <name val="Calibri"/>
      <family val="2"/>
    </font>
    <font>
      <u/>
      <sz val="11"/>
      <color indexed="12"/>
      <name val="Calibri"/>
      <family val="2"/>
    </font>
    <font>
      <sz val="8"/>
      <color rgb="FF000000"/>
      <name val="Calibri"/>
      <family val="2"/>
    </font>
    <font>
      <sz val="11"/>
      <name val="Arial"/>
      <family val="2"/>
    </font>
    <font>
      <sz val="10"/>
      <color theme="0"/>
      <name val="Calibri"/>
      <family val="2"/>
      <scheme val="minor"/>
    </font>
    <font>
      <b/>
      <sz val="12"/>
      <name val="Calibri"/>
      <family val="2"/>
      <scheme val="minor"/>
    </font>
    <font>
      <sz val="10"/>
      <name val="Arial"/>
      <family val="2"/>
    </font>
    <font>
      <b/>
      <sz val="12"/>
      <color theme="0"/>
      <name val="Arial"/>
      <family val="2"/>
    </font>
    <font>
      <b/>
      <sz val="16"/>
      <name val="Calibri"/>
      <family val="2"/>
      <scheme val="minor"/>
    </font>
    <font>
      <b/>
      <u/>
      <sz val="16"/>
      <name val="Calibri"/>
      <family val="2"/>
      <scheme val="minor"/>
    </font>
    <font>
      <b/>
      <u/>
      <sz val="22"/>
      <name val="Calibri"/>
      <family val="2"/>
      <scheme val="minor"/>
    </font>
    <font>
      <sz val="12"/>
      <name val="Calibri"/>
      <family val="2"/>
      <scheme val="minor"/>
    </font>
    <font>
      <sz val="12"/>
      <name val="Arial"/>
      <family val="2"/>
    </font>
    <font>
      <b/>
      <sz val="12"/>
      <color indexed="9"/>
      <name val="Arial"/>
      <family val="2"/>
    </font>
    <font>
      <b/>
      <sz val="11"/>
      <color theme="0"/>
      <name val="Cambria"/>
      <family val="1"/>
      <scheme val="major"/>
    </font>
    <font>
      <b/>
      <sz val="11"/>
      <color theme="1"/>
      <name val="Cambria"/>
      <family val="1"/>
      <scheme val="major"/>
    </font>
    <font>
      <sz val="8"/>
      <color indexed="8"/>
      <name val="Arial"/>
      <family val="2"/>
    </font>
    <font>
      <b/>
      <sz val="12"/>
      <color theme="1"/>
      <name val="Arial"/>
      <family val="2"/>
    </font>
    <font>
      <b/>
      <u/>
      <sz val="10"/>
      <color indexed="81"/>
      <name val="Arial"/>
      <family val="2"/>
    </font>
    <font>
      <sz val="10"/>
      <color indexed="81"/>
      <name val="Arial"/>
      <family val="2"/>
    </font>
    <font>
      <sz val="8"/>
      <color indexed="81"/>
      <name val="Tahoma"/>
      <family val="2"/>
    </font>
    <font>
      <b/>
      <sz val="12"/>
      <color indexed="81"/>
      <name val="Arial"/>
      <family val="2"/>
    </font>
    <font>
      <sz val="12"/>
      <color indexed="81"/>
      <name val="Arial"/>
      <family val="2"/>
    </font>
    <font>
      <b/>
      <u/>
      <sz val="12"/>
      <color indexed="81"/>
      <name val="Arial"/>
      <family val="2"/>
    </font>
    <font>
      <b/>
      <sz val="14"/>
      <color theme="0"/>
      <name val="Calibri"/>
      <family val="2"/>
      <scheme val="minor"/>
    </font>
    <font>
      <b/>
      <sz val="12"/>
      <color indexed="9"/>
      <name val="Calibri"/>
      <family val="2"/>
      <scheme val="minor"/>
    </font>
    <font>
      <b/>
      <sz val="14"/>
      <name val="Calibri"/>
      <family val="2"/>
      <scheme val="minor"/>
    </font>
    <font>
      <b/>
      <sz val="12"/>
      <color theme="1"/>
      <name val="Calibri"/>
      <family val="2"/>
      <scheme val="minor"/>
    </font>
    <font>
      <sz val="8"/>
      <color rgb="FF000000"/>
      <name val="Calibri"/>
      <family val="2"/>
      <scheme val="minor"/>
    </font>
    <font>
      <b/>
      <sz val="14"/>
      <color theme="1"/>
      <name val="Calibri"/>
      <family val="2"/>
      <scheme val="minor"/>
    </font>
    <font>
      <i/>
      <sz val="8"/>
      <color rgb="FF000000"/>
      <name val="Calibri"/>
      <family val="2"/>
      <scheme val="minor"/>
    </font>
    <font>
      <i/>
      <vertAlign val="superscript"/>
      <sz val="8"/>
      <color rgb="FF000000"/>
      <name val="Calibri"/>
      <family val="2"/>
      <scheme val="minor"/>
    </font>
    <font>
      <i/>
      <vertAlign val="subscript"/>
      <sz val="9"/>
      <name val="Calibri"/>
      <family val="2"/>
      <scheme val="minor"/>
    </font>
    <font>
      <i/>
      <sz val="9"/>
      <name val="Calibri"/>
      <family val="2"/>
      <scheme val="minor"/>
    </font>
  </fonts>
  <fills count="6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5" tint="-0.24994659260841701"/>
        <bgColor indexed="64"/>
      </patternFill>
    </fill>
    <fill>
      <patternFill patternType="solid">
        <fgColor rgb="FFEFF343"/>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medium">
        <color auto="1"/>
      </left>
      <right style="medium">
        <color indexed="9"/>
      </right>
      <top style="medium">
        <color auto="1"/>
      </top>
      <bottom style="medium">
        <color indexed="64"/>
      </bottom>
      <diagonal/>
    </border>
    <border>
      <left style="medium">
        <color indexed="9"/>
      </left>
      <right style="medium">
        <color auto="1"/>
      </right>
      <top style="medium">
        <color auto="1"/>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auto="1"/>
      </right>
      <top style="medium">
        <color auto="1"/>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679">
    <xf numFmtId="0" fontId="0" fillId="0" borderId="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2" fillId="0" borderId="0"/>
    <xf numFmtId="0" fontId="25"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0" fontId="11" fillId="0" borderId="0"/>
    <xf numFmtId="0" fontId="22" fillId="0" borderId="0"/>
    <xf numFmtId="0" fontId="22" fillId="0" borderId="0"/>
    <xf numFmtId="0" fontId="22" fillId="0" borderId="0"/>
    <xf numFmtId="4" fontId="27" fillId="3" borderId="3" applyNumberFormat="0" applyProtection="0">
      <alignment vertical="center"/>
    </xf>
    <xf numFmtId="4" fontId="28" fillId="3" borderId="3" applyNumberFormat="0" applyProtection="0">
      <alignment vertical="center"/>
    </xf>
    <xf numFmtId="4" fontId="27" fillId="3" borderId="3" applyNumberFormat="0" applyProtection="0">
      <alignment horizontal="left" vertical="center" indent="1"/>
    </xf>
    <xf numFmtId="4" fontId="27" fillId="3"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xf>
    <xf numFmtId="4" fontId="27" fillId="5" borderId="3" applyNumberFormat="0" applyProtection="0">
      <alignment horizontal="right" vertical="center"/>
    </xf>
    <xf numFmtId="4" fontId="27" fillId="6" borderId="3" applyNumberFormat="0" applyProtection="0">
      <alignment horizontal="right" vertical="center"/>
    </xf>
    <xf numFmtId="4" fontId="27" fillId="7" borderId="3" applyNumberFormat="0" applyProtection="0">
      <alignment horizontal="right" vertical="center"/>
    </xf>
    <xf numFmtId="4" fontId="27" fillId="8" borderId="3" applyNumberFormat="0" applyProtection="0">
      <alignment horizontal="right" vertical="center"/>
    </xf>
    <xf numFmtId="4" fontId="27" fillId="9" borderId="3" applyNumberFormat="0" applyProtection="0">
      <alignment horizontal="right" vertical="center"/>
    </xf>
    <xf numFmtId="4" fontId="27" fillId="10" borderId="3" applyNumberFormat="0" applyProtection="0">
      <alignment horizontal="right" vertical="center"/>
    </xf>
    <xf numFmtId="4" fontId="27" fillId="11" borderId="3" applyNumberFormat="0" applyProtection="0">
      <alignment horizontal="right" vertical="center"/>
    </xf>
    <xf numFmtId="4" fontId="27" fillId="12" borderId="3" applyNumberFormat="0" applyProtection="0">
      <alignment horizontal="right" vertical="center"/>
    </xf>
    <xf numFmtId="4" fontId="27" fillId="13" borderId="3" applyNumberFormat="0" applyProtection="0">
      <alignment horizontal="right" vertical="center"/>
    </xf>
    <xf numFmtId="4" fontId="29" fillId="14" borderId="3" applyNumberFormat="0" applyProtection="0">
      <alignment horizontal="left" vertical="center" indent="1"/>
    </xf>
    <xf numFmtId="4" fontId="27" fillId="15" borderId="4" applyNumberFormat="0" applyProtection="0">
      <alignment horizontal="left" vertical="center" indent="1"/>
    </xf>
    <xf numFmtId="4" fontId="30" fillId="16" borderId="0" applyNumberFormat="0" applyProtection="0">
      <alignment horizontal="left" vertical="center" indent="1"/>
    </xf>
    <xf numFmtId="4" fontId="30" fillId="16" borderId="0" applyNumberFormat="0" applyProtection="0">
      <alignment horizontal="left" vertical="center" indent="1"/>
    </xf>
    <xf numFmtId="4" fontId="30" fillId="16" borderId="0" applyNumberFormat="0" applyProtection="0">
      <alignment horizontal="left" vertical="center"/>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xf>
    <xf numFmtId="4" fontId="27" fillId="15" borderId="3" applyNumberFormat="0" applyProtection="0">
      <alignment horizontal="left" vertical="center" indent="1"/>
    </xf>
    <xf numFmtId="4" fontId="27" fillId="15" borderId="3" applyNumberFormat="0" applyProtection="0">
      <alignment horizontal="left" vertical="center" indent="1"/>
    </xf>
    <xf numFmtId="4" fontId="27" fillId="15" borderId="3" applyNumberFormat="0" applyProtection="0">
      <alignment horizontal="left" vertical="center"/>
    </xf>
    <xf numFmtId="4" fontId="27" fillId="17" borderId="3" applyNumberFormat="0" applyProtection="0">
      <alignment horizontal="left" vertical="center" indent="1"/>
    </xf>
    <xf numFmtId="4" fontId="27" fillId="17" borderId="3" applyNumberFormat="0" applyProtection="0">
      <alignment horizontal="left" vertical="center" indent="1"/>
    </xf>
    <xf numFmtId="4" fontId="27" fillId="17" borderId="3" applyNumberFormat="0" applyProtection="0">
      <alignment horizontal="left" vertical="center"/>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xf>
    <xf numFmtId="0" fontId="22" fillId="18" borderId="3" applyNumberFormat="0" applyProtection="0">
      <alignment horizontal="left" vertical="center" indent="1"/>
    </xf>
    <xf numFmtId="0" fontId="22" fillId="18" borderId="3" applyNumberFormat="0" applyProtection="0">
      <alignment horizontal="left" vertical="center" indent="1"/>
    </xf>
    <xf numFmtId="0" fontId="22" fillId="18" borderId="3" applyNumberFormat="0" applyProtection="0">
      <alignment horizontal="left" vertical="center"/>
    </xf>
    <xf numFmtId="0" fontId="22" fillId="18" borderId="3" applyNumberFormat="0" applyProtection="0">
      <alignment horizontal="left" vertical="center" indent="1"/>
    </xf>
    <xf numFmtId="0" fontId="22" fillId="18" borderId="3" applyNumberFormat="0" applyProtection="0">
      <alignment horizontal="left" vertical="center" indent="1"/>
    </xf>
    <xf numFmtId="0" fontId="22" fillId="18" borderId="3" applyNumberFormat="0" applyProtection="0">
      <alignment horizontal="left" vertical="center"/>
    </xf>
    <xf numFmtId="0" fontId="22" fillId="2" borderId="3" applyNumberFormat="0" applyProtection="0">
      <alignment horizontal="left" vertical="center" indent="1"/>
    </xf>
    <xf numFmtId="0" fontId="22" fillId="2" borderId="3" applyNumberFormat="0" applyProtection="0">
      <alignment horizontal="left" vertical="center" indent="1"/>
    </xf>
    <xf numFmtId="0" fontId="22" fillId="2" borderId="3" applyNumberFormat="0" applyProtection="0">
      <alignment horizontal="left" vertical="center"/>
    </xf>
    <xf numFmtId="0" fontId="22" fillId="2" borderId="3" applyNumberFormat="0" applyProtection="0">
      <alignment horizontal="left" vertical="center" indent="1"/>
    </xf>
    <xf numFmtId="0" fontId="22" fillId="2" borderId="3" applyNumberFormat="0" applyProtection="0">
      <alignment horizontal="left" vertical="center" indent="1"/>
    </xf>
    <xf numFmtId="0" fontId="22" fillId="2" borderId="3" applyNumberFormat="0" applyProtection="0">
      <alignment horizontal="left" vertical="center"/>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xf>
    <xf numFmtId="4" fontId="27" fillId="19" borderId="3" applyNumberFormat="0" applyProtection="0">
      <alignment vertical="center"/>
    </xf>
    <xf numFmtId="4" fontId="28" fillId="19" borderId="3" applyNumberFormat="0" applyProtection="0">
      <alignment vertical="center"/>
    </xf>
    <xf numFmtId="4" fontId="27" fillId="19" borderId="3" applyNumberFormat="0" applyProtection="0">
      <alignment horizontal="left" vertical="center" indent="1"/>
    </xf>
    <xf numFmtId="4" fontId="27" fillId="19" borderId="3" applyNumberFormat="0" applyProtection="0">
      <alignment horizontal="left" vertical="center" indent="1"/>
    </xf>
    <xf numFmtId="4" fontId="27" fillId="15" borderId="3" applyNumberFormat="0" applyProtection="0">
      <alignment horizontal="right" vertical="center"/>
    </xf>
    <xf numFmtId="4" fontId="28" fillId="15" borderId="3" applyNumberFormat="0" applyProtection="0">
      <alignment horizontal="right" vertical="center"/>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xf>
    <xf numFmtId="0" fontId="31" fillId="0" borderId="0"/>
    <xf numFmtId="0" fontId="31" fillId="0" borderId="0"/>
    <xf numFmtId="0" fontId="31" fillId="0" borderId="0"/>
    <xf numFmtId="4" fontId="32" fillId="15" borderId="3" applyNumberFormat="0" applyProtection="0">
      <alignment horizontal="right" vertical="center"/>
    </xf>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0" fontId="11" fillId="0" borderId="0"/>
    <xf numFmtId="0" fontId="22" fillId="0" borderId="0"/>
    <xf numFmtId="0" fontId="22" fillId="4" borderId="3" applyNumberFormat="0" applyProtection="0">
      <alignment horizontal="left" vertical="center" indent="1"/>
    </xf>
    <xf numFmtId="4" fontId="30" fillId="16" borderId="0" applyNumberFormat="0" applyProtection="0">
      <alignment horizontal="left" vertical="center" indent="1"/>
    </xf>
    <xf numFmtId="0" fontId="22" fillId="4"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8" borderId="3" applyNumberFormat="0" applyProtection="0">
      <alignment horizontal="left" vertical="center" indent="1"/>
    </xf>
    <xf numFmtId="0" fontId="22" fillId="18" borderId="3" applyNumberFormat="0" applyProtection="0">
      <alignment horizontal="left" vertical="center" indent="1"/>
    </xf>
    <xf numFmtId="0" fontId="22" fillId="2" borderId="3" applyNumberFormat="0" applyProtection="0">
      <alignment horizontal="left" vertical="center" indent="1"/>
    </xf>
    <xf numFmtId="0" fontId="22" fillId="2"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31" fillId="0" borderId="0"/>
    <xf numFmtId="0" fontId="25" fillId="0" borderId="0"/>
    <xf numFmtId="0" fontId="12" fillId="0" borderId="0" applyNumberFormat="0" applyFill="0" applyBorder="0" applyAlignment="0" applyProtection="0">
      <alignment vertical="top"/>
      <protection locked="0"/>
    </xf>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10"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10" fillId="0" borderId="0"/>
    <xf numFmtId="0" fontId="9" fillId="0" borderId="0"/>
    <xf numFmtId="0" fontId="1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2" fillId="0" borderId="0"/>
    <xf numFmtId="165" fontId="9" fillId="0" borderId="0" applyFon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6" fillId="23" borderId="0" applyNumberFormat="0" applyBorder="0" applyAlignment="0" applyProtection="0"/>
    <xf numFmtId="0" fontId="47" fillId="24" borderId="13" applyNumberFormat="0" applyAlignment="0" applyProtection="0"/>
    <xf numFmtId="0" fontId="48" fillId="25" borderId="14" applyNumberFormat="0" applyAlignment="0" applyProtection="0"/>
    <xf numFmtId="0" fontId="49" fillId="25" borderId="13" applyNumberFormat="0" applyAlignment="0" applyProtection="0"/>
    <xf numFmtId="0" fontId="50" fillId="0" borderId="15" applyNumberFormat="0" applyFill="0" applyAlignment="0" applyProtection="0"/>
    <xf numFmtId="0" fontId="51" fillId="26" borderId="16" applyNumberFormat="0" applyAlignment="0" applyProtection="0"/>
    <xf numFmtId="0" fontId="33" fillId="0" borderId="0" applyNumberFormat="0" applyFill="0" applyBorder="0" applyAlignment="0" applyProtection="0"/>
    <xf numFmtId="0" fontId="52" fillId="0" borderId="0" applyNumberFormat="0" applyFill="0" applyBorder="0" applyAlignment="0" applyProtection="0"/>
    <xf numFmtId="0" fontId="53" fillId="0" borderId="18" applyNumberFormat="0" applyFill="0" applyAlignment="0" applyProtection="0"/>
    <xf numFmtId="0" fontId="54"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4" fillId="51" borderId="0" applyNumberFormat="0" applyBorder="0" applyAlignment="0" applyProtection="0"/>
    <xf numFmtId="0" fontId="8" fillId="0" borderId="0"/>
    <xf numFmtId="41" fontId="55" fillId="0" borderId="0" applyFont="0" applyFill="0" applyBorder="0" applyAlignment="0" applyProtection="0"/>
    <xf numFmtId="43" fontId="55" fillId="0" borderId="0" applyFont="0" applyFill="0" applyBorder="0" applyAlignment="0" applyProtection="0"/>
    <xf numFmtId="9" fontId="55" fillId="0" borderId="0" applyFont="0" applyFill="0" applyBorder="0" applyAlignment="0" applyProtection="0"/>
    <xf numFmtId="44" fontId="55" fillId="0" borderId="0" applyFont="0" applyFill="0" applyBorder="0" applyAlignment="0" applyProtection="0"/>
    <xf numFmtId="0" fontId="56" fillId="0" borderId="0">
      <alignment horizontal="right"/>
    </xf>
    <xf numFmtId="0" fontId="56" fillId="0" borderId="0">
      <alignment horizontal="left"/>
    </xf>
    <xf numFmtId="0" fontId="57" fillId="0" borderId="0">
      <alignment horizontal="left" vertical="top"/>
    </xf>
    <xf numFmtId="0" fontId="58" fillId="0" borderId="0">
      <alignment horizontal="left"/>
    </xf>
    <xf numFmtId="0" fontId="59" fillId="0" borderId="0"/>
    <xf numFmtId="0" fontId="60"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27" borderId="17" applyNumberFormat="0" applyFont="0" applyAlignment="0" applyProtection="0"/>
    <xf numFmtId="0" fontId="8" fillId="0" borderId="0"/>
    <xf numFmtId="0" fontId="12" fillId="0" borderId="0" applyNumberFormat="0" applyFill="0" applyBorder="0" applyAlignment="0" applyProtection="0">
      <alignment vertical="top"/>
      <protection locked="0"/>
    </xf>
    <xf numFmtId="0" fontId="7" fillId="0" borderId="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7" fillId="0" borderId="0"/>
    <xf numFmtId="0" fontId="7"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0" borderId="0"/>
    <xf numFmtId="0" fontId="7" fillId="27" borderId="17" applyNumberFormat="0" applyFont="0" applyAlignment="0" applyProtection="0"/>
    <xf numFmtId="0" fontId="7" fillId="0" borderId="0"/>
    <xf numFmtId="165" fontId="7" fillId="0" borderId="0" applyFont="0" applyFill="0" applyBorder="0" applyAlignment="0" applyProtection="0"/>
    <xf numFmtId="0" fontId="22" fillId="0" borderId="0"/>
    <xf numFmtId="0" fontId="6" fillId="0" borderId="0"/>
    <xf numFmtId="0" fontId="6" fillId="0" borderId="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0" borderId="0"/>
    <xf numFmtId="0" fontId="6" fillId="27" borderId="17" applyNumberFormat="0" applyFont="0" applyAlignment="0" applyProtection="0"/>
    <xf numFmtId="0" fontId="6" fillId="0" borderId="0"/>
    <xf numFmtId="0" fontId="6" fillId="0" borderId="0"/>
    <xf numFmtId="0" fontId="6" fillId="0" borderId="0"/>
    <xf numFmtId="0" fontId="6" fillId="0" borderId="0"/>
    <xf numFmtId="0" fontId="22" fillId="0" borderId="0"/>
    <xf numFmtId="4" fontId="27" fillId="3" borderId="3" applyNumberFormat="0" applyProtection="0">
      <alignment vertical="center"/>
    </xf>
    <xf numFmtId="4" fontId="28" fillId="3" borderId="3" applyNumberFormat="0" applyProtection="0">
      <alignment vertical="center"/>
    </xf>
    <xf numFmtId="4" fontId="27" fillId="3" borderId="3" applyNumberFormat="0" applyProtection="0">
      <alignment horizontal="left" vertical="center" indent="1"/>
    </xf>
    <xf numFmtId="4" fontId="27" fillId="3"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4" fontId="27" fillId="5" borderId="3" applyNumberFormat="0" applyProtection="0">
      <alignment horizontal="right" vertical="center"/>
    </xf>
    <xf numFmtId="4" fontId="27" fillId="6" borderId="3" applyNumberFormat="0" applyProtection="0">
      <alignment horizontal="right" vertical="center"/>
    </xf>
    <xf numFmtId="4" fontId="27" fillId="7" borderId="3" applyNumberFormat="0" applyProtection="0">
      <alignment horizontal="right" vertical="center"/>
    </xf>
    <xf numFmtId="4" fontId="27" fillId="8" borderId="3" applyNumberFormat="0" applyProtection="0">
      <alignment horizontal="right" vertical="center"/>
    </xf>
    <xf numFmtId="4" fontId="27" fillId="9" borderId="3" applyNumberFormat="0" applyProtection="0">
      <alignment horizontal="right" vertical="center"/>
    </xf>
    <xf numFmtId="4" fontId="27" fillId="10" borderId="3" applyNumberFormat="0" applyProtection="0">
      <alignment horizontal="right" vertical="center"/>
    </xf>
    <xf numFmtId="4" fontId="27" fillId="11" borderId="3" applyNumberFormat="0" applyProtection="0">
      <alignment horizontal="right" vertical="center"/>
    </xf>
    <xf numFmtId="4" fontId="27" fillId="12" borderId="3" applyNumberFormat="0" applyProtection="0">
      <alignment horizontal="right" vertical="center"/>
    </xf>
    <xf numFmtId="4" fontId="27" fillId="13" borderId="3" applyNumberFormat="0" applyProtection="0">
      <alignment horizontal="right" vertical="center"/>
    </xf>
    <xf numFmtId="4" fontId="29" fillId="1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4" fontId="27" fillId="15" borderId="3" applyNumberFormat="0" applyProtection="0">
      <alignment horizontal="left" vertical="center" indent="1"/>
    </xf>
    <xf numFmtId="4" fontId="27" fillId="15" borderId="3" applyNumberFormat="0" applyProtection="0">
      <alignment horizontal="left" vertical="center" indent="1"/>
    </xf>
    <xf numFmtId="4" fontId="27" fillId="17" borderId="3" applyNumberFormat="0" applyProtection="0">
      <alignment horizontal="left" vertical="center" indent="1"/>
    </xf>
    <xf numFmtId="4" fontId="27"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8" borderId="3" applyNumberFormat="0" applyProtection="0">
      <alignment horizontal="left" vertical="center" indent="1"/>
    </xf>
    <xf numFmtId="0" fontId="22" fillId="18" borderId="3" applyNumberFormat="0" applyProtection="0">
      <alignment horizontal="left" vertical="center" indent="1"/>
    </xf>
    <xf numFmtId="0" fontId="22" fillId="18" borderId="3" applyNumberFormat="0" applyProtection="0">
      <alignment horizontal="left" vertical="center" indent="1"/>
    </xf>
    <xf numFmtId="0" fontId="22" fillId="18" borderId="3" applyNumberFormat="0" applyProtection="0">
      <alignment horizontal="left" vertical="center" indent="1"/>
    </xf>
    <xf numFmtId="0" fontId="22" fillId="18" borderId="3" applyNumberFormat="0" applyProtection="0">
      <alignment horizontal="left" vertical="center" indent="1"/>
    </xf>
    <xf numFmtId="0" fontId="22" fillId="18" borderId="3" applyNumberFormat="0" applyProtection="0">
      <alignment horizontal="left" vertical="center" indent="1"/>
    </xf>
    <xf numFmtId="0" fontId="22" fillId="2" borderId="3" applyNumberFormat="0" applyProtection="0">
      <alignment horizontal="left" vertical="center" indent="1"/>
    </xf>
    <xf numFmtId="0" fontId="22" fillId="2" borderId="3" applyNumberFormat="0" applyProtection="0">
      <alignment horizontal="left" vertical="center" indent="1"/>
    </xf>
    <xf numFmtId="0" fontId="22" fillId="2" borderId="3" applyNumberFormat="0" applyProtection="0">
      <alignment horizontal="left" vertical="center" indent="1"/>
    </xf>
    <xf numFmtId="0" fontId="22" fillId="2" borderId="3" applyNumberFormat="0" applyProtection="0">
      <alignment horizontal="left" vertical="center" indent="1"/>
    </xf>
    <xf numFmtId="0" fontId="22" fillId="2" borderId="3" applyNumberFormat="0" applyProtection="0">
      <alignment horizontal="left" vertical="center" indent="1"/>
    </xf>
    <xf numFmtId="0" fontId="22" fillId="2"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4" fontId="27" fillId="19" borderId="3" applyNumberFormat="0" applyProtection="0">
      <alignment vertical="center"/>
    </xf>
    <xf numFmtId="4" fontId="28" fillId="19" borderId="3" applyNumberFormat="0" applyProtection="0">
      <alignment vertical="center"/>
    </xf>
    <xf numFmtId="4" fontId="27" fillId="19" borderId="3" applyNumberFormat="0" applyProtection="0">
      <alignment horizontal="left" vertical="center" indent="1"/>
    </xf>
    <xf numFmtId="4" fontId="27" fillId="19" borderId="3" applyNumberFormat="0" applyProtection="0">
      <alignment horizontal="left" vertical="center" indent="1"/>
    </xf>
    <xf numFmtId="4" fontId="27" fillId="15" borderId="3" applyNumberFormat="0" applyProtection="0">
      <alignment horizontal="right" vertical="center"/>
    </xf>
    <xf numFmtId="4" fontId="28" fillId="15" borderId="3" applyNumberFormat="0" applyProtection="0">
      <alignment horizontal="right" vertical="center"/>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0" fontId="22" fillId="4" borderId="3" applyNumberFormat="0" applyProtection="0">
      <alignment horizontal="left" vertical="center" indent="1"/>
    </xf>
    <xf numFmtId="4" fontId="32" fillId="15" borderId="3"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7" borderId="17" applyNumberFormat="0" applyFont="0" applyAlignment="0" applyProtection="0"/>
    <xf numFmtId="0" fontId="4" fillId="0" borderId="0"/>
    <xf numFmtId="0" fontId="4" fillId="0" borderId="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27" borderId="17" applyNumberFormat="0" applyFont="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27" borderId="17" applyNumberFormat="0" applyFont="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7" borderId="17" applyNumberFormat="0" applyFont="0" applyAlignment="0" applyProtection="0"/>
    <xf numFmtId="0" fontId="3" fillId="0" borderId="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17" applyNumberFormat="0" applyFont="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17" applyNumberFormat="0" applyFont="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7" borderId="17" applyNumberFormat="0" applyFont="0" applyAlignment="0" applyProtection="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0" borderId="0"/>
    <xf numFmtId="0" fontId="2" fillId="27" borderId="17" applyNumberFormat="0" applyFont="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0" borderId="0"/>
    <xf numFmtId="0" fontId="2" fillId="27" borderId="1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7" borderId="17" applyNumberFormat="0" applyFont="0" applyAlignment="0" applyProtection="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0" borderId="0"/>
    <xf numFmtId="0" fontId="2" fillId="27" borderId="17" applyNumberFormat="0" applyFont="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0" borderId="0"/>
    <xf numFmtId="0" fontId="2" fillId="27" borderId="1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7" borderId="17" applyNumberFormat="0" applyFont="0" applyAlignment="0" applyProtection="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0" borderId="0"/>
    <xf numFmtId="0" fontId="2" fillId="27" borderId="17" applyNumberFormat="0" applyFont="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0" borderId="0"/>
    <xf numFmtId="0" fontId="2" fillId="27" borderId="1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72" fillId="0" borderId="0" applyFont="0" applyFill="0" applyBorder="0" applyAlignment="0" applyProtection="0"/>
    <xf numFmtId="0" fontId="1" fillId="0" borderId="0"/>
    <xf numFmtId="44" fontId="1" fillId="0" borderId="0" applyFont="0" applyFill="0" applyBorder="0" applyAlignment="0" applyProtection="0"/>
    <xf numFmtId="169" fontId="1" fillId="0" borderId="0" applyFont="0" applyFill="0" applyBorder="0" applyAlignment="0" applyProtection="0"/>
    <xf numFmtId="170" fontId="1"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170" fontId="22" fillId="0" borderId="0"/>
    <xf numFmtId="0" fontId="22" fillId="0" borderId="0"/>
    <xf numFmtId="170" fontId="22" fillId="0" borderId="0"/>
    <xf numFmtId="0" fontId="82" fillId="0" borderId="0"/>
    <xf numFmtId="9" fontId="1" fillId="0" borderId="0" applyFont="0" applyFill="0" applyBorder="0" applyAlignment="0" applyProtection="0"/>
  </cellStyleXfs>
  <cellXfs count="241">
    <xf numFmtId="0" fontId="0" fillId="0" borderId="0" xfId="0"/>
    <xf numFmtId="0" fontId="15" fillId="0" borderId="0" xfId="0" applyFont="1" applyFill="1"/>
    <xf numFmtId="0" fontId="15" fillId="2" borderId="0" xfId="0" applyFont="1" applyFill="1"/>
    <xf numFmtId="0" fontId="15" fillId="2" borderId="0" xfId="0" applyFont="1" applyFill="1" applyAlignment="1">
      <alignment vertical="center"/>
    </xf>
    <xf numFmtId="0" fontId="15" fillId="0" borderId="1" xfId="0" applyFont="1" applyFill="1" applyBorder="1" applyAlignment="1">
      <alignment horizontal="left" vertical="center" wrapText="1"/>
    </xf>
    <xf numFmtId="3" fontId="15" fillId="0" borderId="1" xfId="0" applyNumberFormat="1" applyFont="1" applyFill="1" applyBorder="1" applyAlignment="1">
      <alignment horizontal="center" vertical="center" wrapText="1"/>
    </xf>
    <xf numFmtId="0" fontId="18" fillId="0" borderId="0" xfId="0" applyFont="1" applyFill="1" applyBorder="1"/>
    <xf numFmtId="0" fontId="24" fillId="0" borderId="0" xfId="0" applyFont="1" applyFill="1"/>
    <xf numFmtId="0" fontId="15" fillId="0" borderId="0" xfId="0" applyFont="1" applyFill="1" applyAlignment="1">
      <alignment vertical="center"/>
    </xf>
    <xf numFmtId="0" fontId="15" fillId="0" borderId="0" xfId="0" applyFont="1" applyFill="1" applyBorder="1" applyAlignment="1">
      <alignment vertical="center"/>
    </xf>
    <xf numFmtId="0" fontId="20" fillId="0" borderId="0" xfId="0" applyFont="1" applyFill="1" applyBorder="1" applyAlignment="1">
      <alignment vertical="center" wrapText="1"/>
    </xf>
    <xf numFmtId="0" fontId="34" fillId="0" borderId="0" xfId="0" applyFont="1"/>
    <xf numFmtId="0" fontId="34" fillId="0" borderId="0" xfId="0" applyFont="1" applyAlignment="1">
      <alignment vertical="center"/>
    </xf>
    <xf numFmtId="0" fontId="35" fillId="0" borderId="0" xfId="0" applyFont="1" applyAlignment="1">
      <alignment horizontal="left" vertical="top" wrapText="1"/>
    </xf>
    <xf numFmtId="0" fontId="35" fillId="0" borderId="0" xfId="0" applyFont="1" applyAlignment="1">
      <alignment horizontal="left" vertical="center" wrapText="1"/>
    </xf>
    <xf numFmtId="0" fontId="15" fillId="0" borderId="1" xfId="0" applyFont="1" applyFill="1" applyBorder="1" applyAlignment="1">
      <alignment horizontal="left" vertical="center" wrapText="1"/>
    </xf>
    <xf numFmtId="3" fontId="15" fillId="0" borderId="1" xfId="0" applyNumberFormat="1" applyFont="1" applyFill="1" applyBorder="1" applyAlignment="1">
      <alignment horizontal="center" vertical="center" wrapText="1"/>
    </xf>
    <xf numFmtId="0" fontId="22" fillId="0" borderId="0" xfId="3"/>
    <xf numFmtId="0" fontId="62" fillId="0" borderId="0" xfId="3" applyFont="1" applyProtection="1"/>
    <xf numFmtId="0" fontId="63" fillId="0" borderId="0" xfId="3" applyFont="1" applyAlignment="1" applyProtection="1">
      <alignment horizontal="right"/>
    </xf>
    <xf numFmtId="0" fontId="62" fillId="0" borderId="0" xfId="3" applyFont="1" applyAlignment="1" applyProtection="1">
      <alignment vertical="top"/>
    </xf>
    <xf numFmtId="0" fontId="62" fillId="0" borderId="0" xfId="3" applyFont="1" applyAlignment="1" applyProtection="1">
      <alignment textRotation="90"/>
    </xf>
    <xf numFmtId="0" fontId="22" fillId="0" borderId="0" xfId="3" applyFill="1" applyBorder="1" applyAlignment="1" applyProtection="1">
      <alignment textRotation="90"/>
    </xf>
    <xf numFmtId="0" fontId="62" fillId="0" borderId="0" xfId="3" applyFont="1" applyAlignment="1" applyProtection="1">
      <alignment vertical="top" textRotation="90"/>
    </xf>
    <xf numFmtId="0" fontId="15" fillId="0" borderId="0" xfId="3" applyFont="1" applyProtection="1"/>
    <xf numFmtId="0" fontId="19" fillId="0" borderId="0" xfId="3" applyFont="1" applyProtection="1"/>
    <xf numFmtId="0" fontId="15" fillId="0" borderId="0" xfId="3" applyFont="1" applyFill="1" applyProtection="1"/>
    <xf numFmtId="0" fontId="64" fillId="0" borderId="0" xfId="3" applyFont="1" applyAlignment="1" applyProtection="1">
      <alignment vertical="top" wrapText="1"/>
    </xf>
    <xf numFmtId="0" fontId="65" fillId="0" borderId="0" xfId="3" applyFont="1" applyAlignment="1" applyProtection="1">
      <alignment horizontal="justify" vertical="top" wrapText="1"/>
    </xf>
    <xf numFmtId="0" fontId="64" fillId="0" borderId="0" xfId="3" applyFont="1" applyAlignment="1" applyProtection="1">
      <alignment horizontal="justify" vertical="top" wrapText="1"/>
    </xf>
    <xf numFmtId="0" fontId="65" fillId="0" borderId="0" xfId="3" applyFont="1" applyAlignment="1" applyProtection="1">
      <alignment vertical="top" wrapText="1"/>
    </xf>
    <xf numFmtId="0" fontId="13" fillId="0" borderId="0" xfId="3" applyFont="1" applyAlignment="1" applyProtection="1">
      <alignment horizontal="justify" vertical="top" wrapText="1"/>
    </xf>
    <xf numFmtId="0" fontId="64" fillId="0" borderId="0" xfId="3" applyFont="1" applyAlignment="1" applyProtection="1">
      <alignment vertical="top"/>
    </xf>
    <xf numFmtId="0" fontId="65" fillId="0" borderId="0" xfId="3" applyFont="1" applyAlignment="1" applyProtection="1">
      <alignment vertical="top"/>
    </xf>
    <xf numFmtId="0" fontId="65" fillId="0" borderId="0" xfId="3" applyFont="1" applyAlignment="1" applyProtection="1">
      <alignment horizontal="justify" wrapText="1"/>
    </xf>
    <xf numFmtId="0" fontId="66" fillId="0" borderId="0" xfId="3" applyFont="1" applyAlignment="1" applyProtection="1">
      <alignment horizontal="justify" vertical="top" wrapText="1"/>
    </xf>
    <xf numFmtId="49" fontId="19" fillId="0" borderId="0" xfId="3" quotePrefix="1" applyNumberFormat="1" applyFont="1" applyProtection="1"/>
    <xf numFmtId="0" fontId="65" fillId="0" borderId="0" xfId="3" applyFont="1" applyBorder="1" applyProtection="1"/>
    <xf numFmtId="0" fontId="66" fillId="0" borderId="0" xfId="3" applyFont="1" applyFill="1" applyBorder="1" applyAlignment="1" applyProtection="1">
      <alignment horizontal="justify" vertical="top" wrapText="1"/>
    </xf>
    <xf numFmtId="0" fontId="65" fillId="0" borderId="0" xfId="3" applyFont="1" applyFill="1" applyBorder="1" applyAlignment="1" applyProtection="1">
      <alignment horizontal="justify" vertical="top" wrapText="1"/>
    </xf>
    <xf numFmtId="0" fontId="67" fillId="0" borderId="0" xfId="1" applyFont="1" applyFill="1" applyBorder="1" applyAlignment="1" applyProtection="1">
      <alignment horizontal="justify" vertical="top" wrapText="1"/>
    </xf>
    <xf numFmtId="0" fontId="65" fillId="0" borderId="0" xfId="3" quotePrefix="1" applyFont="1" applyFill="1" applyBorder="1" applyAlignment="1" applyProtection="1">
      <alignment horizontal="justify" vertical="top" wrapText="1"/>
    </xf>
    <xf numFmtId="0" fontId="17" fillId="20" borderId="31" xfId="0" applyFont="1" applyFill="1" applyBorder="1" applyAlignment="1">
      <alignment horizontal="center" vertical="center" wrapText="1"/>
    </xf>
    <xf numFmtId="0" fontId="17" fillId="20" borderId="19" xfId="0" applyFont="1" applyFill="1" applyBorder="1" applyAlignment="1">
      <alignment horizontal="center" vertical="center" wrapText="1"/>
    </xf>
    <xf numFmtId="0" fontId="0" fillId="0" borderId="0" xfId="0"/>
    <xf numFmtId="0" fontId="15" fillId="2" borderId="0" xfId="0" applyFont="1" applyFill="1" applyAlignment="1">
      <alignment vertical="center"/>
    </xf>
    <xf numFmtId="0" fontId="15" fillId="0" borderId="1" xfId="0" applyFont="1" applyFill="1" applyBorder="1" applyAlignment="1">
      <alignment horizontal="left" vertical="center" wrapText="1"/>
    </xf>
    <xf numFmtId="3" fontId="15" fillId="0" borderId="1" xfId="0" applyNumberFormat="1" applyFont="1" applyFill="1" applyBorder="1" applyAlignment="1">
      <alignment horizontal="center" vertical="center" wrapText="1"/>
    </xf>
    <xf numFmtId="0" fontId="22" fillId="0" borderId="0" xfId="0" applyFont="1"/>
    <xf numFmtId="0" fontId="15" fillId="0" borderId="0" xfId="0" applyFont="1" applyFill="1" applyAlignment="1">
      <alignment vertical="center"/>
    </xf>
    <xf numFmtId="0" fontId="22" fillId="0" borderId="0" xfId="3" applyBorder="1" applyAlignment="1">
      <alignment horizontal="center" vertical="center"/>
    </xf>
    <xf numFmtId="0" fontId="0" fillId="0" borderId="0" xfId="0" applyAlignment="1"/>
    <xf numFmtId="0" fontId="5" fillId="0" borderId="0" xfId="3" applyFont="1" applyAlignment="1" applyProtection="1">
      <alignment horizontal="justify" vertical="top" wrapText="1"/>
    </xf>
    <xf numFmtId="0" fontId="69" fillId="0" borderId="0" xfId="0" applyFont="1"/>
    <xf numFmtId="0" fontId="69" fillId="0" borderId="0" xfId="3" applyFont="1" applyBorder="1" applyAlignment="1">
      <alignment horizontal="center" vertical="center"/>
    </xf>
    <xf numFmtId="164" fontId="34" fillId="0" borderId="0" xfId="0" applyNumberFormat="1" applyFont="1" applyFill="1" applyBorder="1"/>
    <xf numFmtId="164" fontId="38" fillId="0" borderId="0" xfId="0" applyNumberFormat="1" applyFont="1" applyFill="1" applyBorder="1"/>
    <xf numFmtId="164" fontId="38" fillId="0" borderId="0" xfId="0" applyNumberFormat="1" applyFont="1" applyFill="1" applyBorder="1" applyAlignment="1">
      <alignment horizontal="left" vertical="center"/>
    </xf>
    <xf numFmtId="164" fontId="34" fillId="0" borderId="0" xfId="0" applyNumberFormat="1" applyFont="1" applyFill="1"/>
    <xf numFmtId="0" fontId="34" fillId="0" borderId="22" xfId="3" applyFont="1" applyFill="1" applyBorder="1" applyAlignment="1">
      <alignment horizontal="center" vertical="center"/>
    </xf>
    <xf numFmtId="0" fontId="34" fillId="0" borderId="0" xfId="3" applyFont="1" applyBorder="1" applyAlignment="1">
      <alignment horizontal="center" vertical="center" wrapText="1"/>
    </xf>
    <xf numFmtId="0" fontId="34" fillId="52" borderId="0" xfId="3" applyFont="1" applyFill="1" applyBorder="1" applyAlignment="1">
      <alignment horizontal="center" vertical="center"/>
    </xf>
    <xf numFmtId="0" fontId="34" fillId="0" borderId="0" xfId="3" applyFont="1" applyBorder="1" applyAlignment="1">
      <alignment horizontal="center" vertical="center"/>
    </xf>
    <xf numFmtId="0" fontId="34" fillId="0" borderId="21" xfId="3" applyFont="1" applyFill="1" applyBorder="1" applyAlignment="1">
      <alignment horizontal="center" vertical="center"/>
    </xf>
    <xf numFmtId="0" fontId="15" fillId="0" borderId="9" xfId="3" applyFont="1" applyBorder="1" applyAlignment="1">
      <alignment horizontal="center" vertical="center"/>
    </xf>
    <xf numFmtId="0" fontId="15" fillId="0" borderId="8" xfId="3" applyFont="1" applyBorder="1" applyAlignment="1">
      <alignment horizontal="center" vertical="center"/>
    </xf>
    <xf numFmtId="0" fontId="22" fillId="0" borderId="9" xfId="3" applyBorder="1" applyAlignment="1">
      <alignment horizontal="center" vertical="center"/>
    </xf>
    <xf numFmtId="0" fontId="22" fillId="0" borderId="9" xfId="3" applyFont="1" applyBorder="1" applyAlignment="1">
      <alignment horizontal="center" vertical="center"/>
    </xf>
    <xf numFmtId="0" fontId="22" fillId="0" borderId="9" xfId="3" applyFont="1" applyFill="1" applyBorder="1" applyAlignment="1">
      <alignment horizontal="center" vertical="center"/>
    </xf>
    <xf numFmtId="3" fontId="38" fillId="0" borderId="0" xfId="3" applyNumberFormat="1" applyFont="1" applyFill="1" applyBorder="1"/>
    <xf numFmtId="3" fontId="34" fillId="0" borderId="0" xfId="3" applyNumberFormat="1" applyFont="1" applyFill="1" applyBorder="1" applyAlignment="1">
      <alignment horizontal="left" vertical="center" wrapText="1"/>
    </xf>
    <xf numFmtId="0" fontId="22" fillId="0" borderId="0" xfId="3" applyFill="1" applyBorder="1" applyAlignment="1" applyProtection="1">
      <alignment textRotation="90"/>
    </xf>
    <xf numFmtId="0" fontId="14" fillId="0" borderId="0" xfId="0" applyFont="1" applyFill="1"/>
    <xf numFmtId="0" fontId="0" fillId="0" borderId="0" xfId="0"/>
    <xf numFmtId="0" fontId="15" fillId="0" borderId="0" xfId="0" applyFont="1" applyFill="1"/>
    <xf numFmtId="0" fontId="18" fillId="0" borderId="0" xfId="0" applyFont="1" applyFill="1" applyBorder="1"/>
    <xf numFmtId="0" fontId="24" fillId="0" borderId="0" xfId="0" applyFont="1" applyFill="1"/>
    <xf numFmtId="3" fontId="34" fillId="0" borderId="22" xfId="0" applyNumberFormat="1" applyFont="1" applyBorder="1" applyAlignment="1">
      <alignment horizontal="left" vertical="center" wrapText="1"/>
    </xf>
    <xf numFmtId="3" fontId="34" fillId="0" borderId="0" xfId="0" applyNumberFormat="1" applyFont="1" applyProtection="1"/>
    <xf numFmtId="3" fontId="34" fillId="0" borderId="0" xfId="0" applyNumberFormat="1" applyFont="1" applyBorder="1" applyAlignment="1">
      <alignment horizontal="left" vertical="center" wrapText="1"/>
    </xf>
    <xf numFmtId="3" fontId="34" fillId="0" borderId="0" xfId="0" applyNumberFormat="1" applyFont="1" applyFill="1" applyBorder="1" applyAlignment="1" applyProtection="1"/>
    <xf numFmtId="3" fontId="39" fillId="0" borderId="0" xfId="0" applyNumberFormat="1" applyFont="1" applyBorder="1" applyAlignment="1">
      <alignment vertical="center"/>
    </xf>
    <xf numFmtId="3" fontId="34" fillId="0" borderId="0" xfId="0" applyNumberFormat="1" applyFont="1" applyAlignment="1">
      <alignment vertical="center"/>
    </xf>
    <xf numFmtId="3" fontId="34" fillId="0" borderId="0" xfId="0" applyNumberFormat="1" applyFont="1" applyBorder="1" applyAlignment="1">
      <alignment vertical="center"/>
    </xf>
    <xf numFmtId="3" fontId="38" fillId="0" borderId="0" xfId="0" applyNumberFormat="1" applyFont="1" applyBorder="1" applyAlignment="1">
      <alignment vertical="center"/>
    </xf>
    <xf numFmtId="3" fontId="38" fillId="0" borderId="0" xfId="0" applyNumberFormat="1" applyFont="1" applyBorder="1" applyAlignment="1">
      <alignment horizontal="left" vertical="center"/>
    </xf>
    <xf numFmtId="3" fontId="36" fillId="0" borderId="0" xfId="0" applyNumberFormat="1" applyFont="1" applyBorder="1"/>
    <xf numFmtId="3" fontId="38" fillId="0" borderId="0" xfId="0" applyNumberFormat="1" applyFont="1" applyBorder="1"/>
    <xf numFmtId="3" fontId="34" fillId="0" borderId="0" xfId="0" applyNumberFormat="1" applyFont="1"/>
    <xf numFmtId="3" fontId="34" fillId="0" borderId="0" xfId="0" applyNumberFormat="1" applyFont="1" applyBorder="1" applyProtection="1"/>
    <xf numFmtId="3" fontId="34" fillId="0" borderId="0" xfId="0" applyNumberFormat="1" applyFont="1" applyBorder="1"/>
    <xf numFmtId="0" fontId="22" fillId="0" borderId="0" xfId="3"/>
    <xf numFmtId="164" fontId="71" fillId="0" borderId="0" xfId="0" applyNumberFormat="1" applyFont="1" applyFill="1" applyBorder="1"/>
    <xf numFmtId="3" fontId="34" fillId="0" borderId="0" xfId="0" applyNumberFormat="1" applyFont="1" applyBorder="1" applyAlignment="1">
      <alignment horizontal="left" vertical="top" wrapText="1"/>
    </xf>
    <xf numFmtId="2" fontId="34" fillId="0" borderId="0" xfId="0" applyNumberFormat="1" applyFont="1" applyBorder="1"/>
    <xf numFmtId="2" fontId="38" fillId="0" borderId="0" xfId="0" applyNumberFormat="1" applyFont="1" applyBorder="1"/>
    <xf numFmtId="2" fontId="38" fillId="0" borderId="0" xfId="0" applyNumberFormat="1" applyFont="1" applyBorder="1" applyAlignment="1">
      <alignment vertical="center"/>
    </xf>
    <xf numFmtId="2" fontId="38" fillId="0" borderId="0" xfId="0" applyNumberFormat="1" applyFont="1" applyBorder="1" applyAlignment="1">
      <alignment horizontal="left" vertical="center"/>
    </xf>
    <xf numFmtId="2" fontId="39" fillId="0" borderId="0" xfId="0" applyNumberFormat="1" applyFont="1" applyBorder="1" applyAlignment="1">
      <alignment vertical="center"/>
    </xf>
    <xf numFmtId="2" fontId="34" fillId="0" borderId="0" xfId="0" applyNumberFormat="1" applyFont="1"/>
    <xf numFmtId="2" fontId="34" fillId="0" borderId="0" xfId="0" applyNumberFormat="1" applyFont="1" applyBorder="1" applyAlignment="1">
      <alignment horizontal="left" vertical="top" wrapText="1"/>
    </xf>
    <xf numFmtId="3" fontId="38" fillId="0" borderId="0" xfId="0" applyNumberFormat="1" applyFont="1" applyBorder="1" applyAlignment="1" applyProtection="1">
      <alignment horizontal="left" vertical="top" wrapText="1"/>
      <protection locked="0"/>
    </xf>
    <xf numFmtId="0" fontId="0" fillId="0" borderId="0" xfId="0" applyAlignment="1">
      <alignment wrapText="1"/>
    </xf>
    <xf numFmtId="0" fontId="22" fillId="0" borderId="0" xfId="0" applyFont="1" applyAlignment="1">
      <alignment wrapText="1"/>
    </xf>
    <xf numFmtId="3" fontId="0" fillId="0" borderId="0" xfId="0" applyNumberFormat="1" applyAlignment="1">
      <alignment wrapText="1"/>
    </xf>
    <xf numFmtId="166" fontId="0" fillId="0" borderId="0" xfId="0" applyNumberFormat="1"/>
    <xf numFmtId="3" fontId="0" fillId="0" borderId="0" xfId="0" applyNumberFormat="1"/>
    <xf numFmtId="0" fontId="0" fillId="0" borderId="35" xfId="0" applyBorder="1" applyAlignment="1"/>
    <xf numFmtId="0" fontId="73" fillId="54" borderId="30" xfId="0" applyFont="1" applyFill="1" applyBorder="1" applyAlignment="1">
      <alignment horizontal="center" vertical="center" wrapText="1"/>
    </xf>
    <xf numFmtId="0" fontId="73" fillId="54" borderId="32" xfId="0" applyFont="1" applyFill="1" applyBorder="1" applyAlignment="1">
      <alignment horizontal="center" vertical="center" wrapText="1"/>
    </xf>
    <xf numFmtId="0" fontId="73" fillId="54" borderId="33" xfId="0" applyFont="1" applyFill="1" applyBorder="1" applyAlignment="1">
      <alignment horizontal="center" vertical="center" wrapText="1"/>
    </xf>
    <xf numFmtId="0" fontId="73" fillId="54" borderId="22" xfId="0" applyFont="1" applyFill="1" applyBorder="1" applyAlignment="1">
      <alignment horizontal="left" vertical="center" wrapText="1"/>
    </xf>
    <xf numFmtId="3" fontId="73" fillId="57" borderId="9" xfId="0" applyNumberFormat="1" applyFont="1" applyFill="1" applyBorder="1" applyAlignment="1" applyProtection="1">
      <alignment horizontal="center" vertical="center"/>
    </xf>
    <xf numFmtId="0" fontId="22" fillId="0" borderId="0" xfId="3" applyFont="1" applyFill="1" applyBorder="1" applyAlignment="1">
      <alignment horizontal="center" vertical="center"/>
    </xf>
    <xf numFmtId="164" fontId="74" fillId="0" borderId="0" xfId="0" applyNumberFormat="1" applyFont="1" applyFill="1" applyBorder="1" applyAlignment="1">
      <alignment horizontal="left" vertical="center"/>
    </xf>
    <xf numFmtId="0" fontId="73" fillId="54" borderId="30" xfId="0" applyFont="1" applyFill="1" applyBorder="1" applyAlignment="1">
      <alignment horizontal="left" vertical="center" wrapText="1"/>
    </xf>
    <xf numFmtId="3" fontId="73" fillId="57" borderId="21" xfId="0" applyNumberFormat="1" applyFont="1" applyFill="1" applyBorder="1" applyAlignment="1" applyProtection="1">
      <alignment horizontal="center" vertical="center"/>
    </xf>
    <xf numFmtId="3" fontId="79" fillId="54" borderId="32" xfId="0" applyNumberFormat="1" applyFont="1" applyFill="1" applyBorder="1" applyAlignment="1">
      <alignment horizontal="center" vertical="center" wrapText="1"/>
    </xf>
    <xf numFmtId="2" fontId="79" fillId="54" borderId="32" xfId="0" applyNumberFormat="1" applyFont="1" applyFill="1" applyBorder="1" applyAlignment="1">
      <alignment horizontal="center" vertical="center" wrapText="1"/>
    </xf>
    <xf numFmtId="1" fontId="79" fillId="54" borderId="32" xfId="0" applyNumberFormat="1" applyFont="1" applyFill="1" applyBorder="1" applyAlignment="1">
      <alignment horizontal="center" vertical="center"/>
    </xf>
    <xf numFmtId="3" fontId="79" fillId="54" borderId="33" xfId="0" applyNumberFormat="1" applyFont="1" applyFill="1" applyBorder="1" applyAlignment="1">
      <alignment horizontal="center" vertical="center"/>
    </xf>
    <xf numFmtId="2" fontId="78" fillId="0" borderId="9" xfId="0" applyNumberFormat="1" applyFont="1" applyFill="1" applyBorder="1" applyAlignment="1" applyProtection="1">
      <alignment horizontal="center" vertical="center"/>
    </xf>
    <xf numFmtId="2" fontId="78" fillId="0" borderId="9" xfId="0" applyNumberFormat="1" applyFont="1" applyFill="1" applyBorder="1" applyAlignment="1">
      <alignment horizontal="center" vertical="center" wrapText="1"/>
    </xf>
    <xf numFmtId="0" fontId="0" fillId="0" borderId="0" xfId="0" applyBorder="1" applyAlignment="1"/>
    <xf numFmtId="0" fontId="76" fillId="0" borderId="0" xfId="0" applyFont="1" applyBorder="1" applyAlignment="1">
      <alignment horizontal="center" vertical="center"/>
    </xf>
    <xf numFmtId="3" fontId="77" fillId="0" borderId="0" xfId="0" applyNumberFormat="1" applyFont="1" applyBorder="1" applyAlignment="1">
      <alignment vertical="center" wrapText="1"/>
    </xf>
    <xf numFmtId="3" fontId="78" fillId="58" borderId="9" xfId="0" applyNumberFormat="1" applyFont="1" applyFill="1" applyBorder="1" applyAlignment="1" applyProtection="1">
      <alignment horizontal="center" vertical="center"/>
      <protection locked="0"/>
    </xf>
    <xf numFmtId="3" fontId="78" fillId="58" borderId="21" xfId="0" applyNumberFormat="1" applyFont="1" applyFill="1" applyBorder="1" applyAlignment="1" applyProtection="1">
      <alignment horizontal="center" vertical="center"/>
    </xf>
    <xf numFmtId="2" fontId="73" fillId="57" borderId="9" xfId="0" applyNumberFormat="1" applyFont="1" applyFill="1" applyBorder="1" applyAlignment="1" applyProtection="1">
      <alignment horizontal="center" vertical="center"/>
    </xf>
    <xf numFmtId="168" fontId="73" fillId="57" borderId="9" xfId="0" applyNumberFormat="1" applyFont="1" applyFill="1" applyBorder="1" applyAlignment="1" applyProtection="1">
      <alignment horizontal="center" vertical="center"/>
    </xf>
    <xf numFmtId="168" fontId="73" fillId="57" borderId="21" xfId="0" applyNumberFormat="1" applyFont="1" applyFill="1" applyBorder="1" applyAlignment="1" applyProtection="1">
      <alignment horizontal="center" vertical="center"/>
    </xf>
    <xf numFmtId="0" fontId="17" fillId="59" borderId="5" xfId="0" applyFont="1" applyFill="1" applyBorder="1" applyAlignment="1">
      <alignment horizontal="center" vertical="center" wrapText="1"/>
    </xf>
    <xf numFmtId="0" fontId="17" fillId="59" borderId="6" xfId="0" applyFont="1" applyFill="1" applyBorder="1" applyAlignment="1">
      <alignment horizontal="center" vertical="center" wrapText="1"/>
    </xf>
    <xf numFmtId="0" fontId="80" fillId="54" borderId="39" xfId="667" applyFont="1" applyFill="1" applyBorder="1" applyAlignment="1">
      <alignment horizontal="center"/>
    </xf>
    <xf numFmtId="0" fontId="81" fillId="0" borderId="40" xfId="667" applyFont="1" applyBorder="1" applyAlignment="1">
      <alignment vertical="center"/>
    </xf>
    <xf numFmtId="0" fontId="81" fillId="56" borderId="41" xfId="667" applyFont="1" applyFill="1" applyBorder="1" applyAlignment="1">
      <alignment horizontal="center"/>
    </xf>
    <xf numFmtId="0" fontId="81" fillId="0" borderId="7" xfId="667" applyFont="1" applyBorder="1" applyAlignment="1">
      <alignment vertical="center"/>
    </xf>
    <xf numFmtId="3" fontId="80" fillId="57" borderId="36" xfId="667" applyNumberFormat="1" applyFont="1" applyFill="1" applyBorder="1" applyAlignment="1">
      <alignment horizontal="center"/>
    </xf>
    <xf numFmtId="0" fontId="81" fillId="0" borderId="38" xfId="667" applyFont="1" applyBorder="1" applyAlignment="1">
      <alignment vertical="center"/>
    </xf>
    <xf numFmtId="0" fontId="53" fillId="60" borderId="2" xfId="667" applyFont="1" applyFill="1" applyBorder="1" applyAlignment="1">
      <alignment horizontal="center"/>
    </xf>
    <xf numFmtId="0" fontId="81" fillId="0" borderId="29" xfId="667" applyFont="1" applyBorder="1" applyAlignment="1">
      <alignment vertical="center"/>
    </xf>
    <xf numFmtId="0" fontId="80" fillId="55" borderId="34" xfId="667" applyFont="1" applyFill="1" applyBorder="1" applyAlignment="1">
      <alignment horizontal="center"/>
    </xf>
    <xf numFmtId="0" fontId="80" fillId="55" borderId="19" xfId="667" applyFont="1" applyFill="1" applyBorder="1" applyAlignment="1">
      <alignment horizontal="center"/>
    </xf>
    <xf numFmtId="0" fontId="83" fillId="60" borderId="2" xfId="667" applyFont="1" applyFill="1" applyBorder="1" applyAlignment="1">
      <alignment horizontal="center" vertical="center" wrapText="1"/>
    </xf>
    <xf numFmtId="0" fontId="83" fillId="60" borderId="9" xfId="667" applyFont="1" applyFill="1" applyBorder="1" applyAlignment="1">
      <alignment horizontal="center" vertical="center" wrapText="1"/>
    </xf>
    <xf numFmtId="0" fontId="68" fillId="0" borderId="0" xfId="3" applyFont="1" applyAlignment="1">
      <alignment horizontal="left" vertical="center"/>
    </xf>
    <xf numFmtId="0" fontId="0" fillId="0" borderId="0" xfId="0" applyAlignment="1"/>
    <xf numFmtId="3" fontId="39" fillId="0" borderId="0" xfId="0" applyNumberFormat="1" applyFont="1" applyBorder="1" applyAlignment="1">
      <alignment horizontal="left" vertical="top"/>
    </xf>
    <xf numFmtId="164" fontId="73" fillId="57" borderId="9" xfId="0" applyNumberFormat="1" applyFont="1" applyFill="1" applyBorder="1" applyAlignment="1" applyProtection="1">
      <alignment horizontal="center" vertical="center"/>
    </xf>
    <xf numFmtId="168" fontId="73" fillId="54" borderId="22" xfId="0" applyNumberFormat="1" applyFont="1" applyFill="1" applyBorder="1" applyAlignment="1">
      <alignment horizontal="left" vertical="center" wrapText="1"/>
    </xf>
    <xf numFmtId="168" fontId="83" fillId="60" borderId="2" xfId="667" applyNumberFormat="1" applyFont="1" applyFill="1" applyBorder="1" applyAlignment="1">
      <alignment horizontal="center" vertical="center" wrapText="1"/>
    </xf>
    <xf numFmtId="168" fontId="78" fillId="0" borderId="9" xfId="0" applyNumberFormat="1" applyFont="1" applyFill="1" applyBorder="1" applyAlignment="1" applyProtection="1">
      <alignment horizontal="center" vertical="center"/>
    </xf>
    <xf numFmtId="168" fontId="78" fillId="0" borderId="9" xfId="0" applyNumberFormat="1" applyFont="1" applyFill="1" applyBorder="1" applyAlignment="1">
      <alignment horizontal="center" vertical="center" wrapText="1"/>
    </xf>
    <xf numFmtId="2" fontId="34" fillId="0" borderId="22" xfId="3" applyNumberFormat="1" applyFont="1" applyBorder="1" applyAlignment="1">
      <alignment horizontal="center" vertical="center"/>
    </xf>
    <xf numFmtId="2" fontId="34" fillId="0" borderId="21" xfId="3" applyNumberFormat="1" applyFont="1" applyBorder="1" applyAlignment="1">
      <alignment horizontal="center" vertical="center"/>
    </xf>
    <xf numFmtId="3" fontId="78" fillId="56" borderId="9" xfId="0" applyNumberFormat="1" applyFont="1" applyFill="1" applyBorder="1" applyAlignment="1" applyProtection="1">
      <alignment horizontal="center" vertical="center" wrapText="1"/>
      <protection locked="0"/>
    </xf>
    <xf numFmtId="166" fontId="78" fillId="56" borderId="9" xfId="0" applyNumberFormat="1" applyFont="1" applyFill="1" applyBorder="1" applyAlignment="1" applyProtection="1">
      <alignment horizontal="center" vertical="center" wrapText="1"/>
      <protection locked="0"/>
    </xf>
    <xf numFmtId="167" fontId="73" fillId="57" borderId="9" xfId="0" applyNumberFormat="1" applyFont="1" applyFill="1" applyBorder="1" applyAlignment="1">
      <alignment horizontal="center" wrapText="1"/>
    </xf>
    <xf numFmtId="3" fontId="73" fillId="57" borderId="9" xfId="666" applyNumberFormat="1" applyFont="1" applyFill="1" applyBorder="1" applyAlignment="1" applyProtection="1">
      <alignment horizontal="center" wrapText="1"/>
    </xf>
    <xf numFmtId="166" fontId="73" fillId="57" borderId="9" xfId="666" applyNumberFormat="1" applyFont="1" applyFill="1" applyBorder="1" applyAlignment="1" applyProtection="1">
      <alignment horizontal="center" wrapText="1"/>
    </xf>
    <xf numFmtId="3" fontId="78" fillId="56" borderId="9" xfId="0" applyNumberFormat="1" applyFont="1" applyFill="1" applyBorder="1" applyAlignment="1" applyProtection="1">
      <alignment horizontal="center" wrapText="1"/>
      <protection locked="0"/>
    </xf>
    <xf numFmtId="166" fontId="78" fillId="56" borderId="9" xfId="0" applyNumberFormat="1" applyFont="1" applyFill="1" applyBorder="1" applyAlignment="1" applyProtection="1">
      <alignment horizontal="center" wrapText="1"/>
      <protection locked="0"/>
    </xf>
    <xf numFmtId="167" fontId="73" fillId="57" borderId="9" xfId="0" applyNumberFormat="1" applyFont="1" applyFill="1" applyBorder="1" applyAlignment="1" applyProtection="1">
      <alignment horizontal="center" wrapText="1"/>
    </xf>
    <xf numFmtId="0" fontId="83" fillId="60" borderId="21" xfId="667" applyFont="1" applyFill="1" applyBorder="1" applyAlignment="1">
      <alignment horizontal="center" vertical="center" wrapText="1"/>
    </xf>
    <xf numFmtId="17" fontId="73" fillId="54" borderId="22" xfId="0" applyNumberFormat="1" applyFont="1" applyFill="1" applyBorder="1" applyAlignment="1">
      <alignment horizontal="center" vertical="center" wrapText="1"/>
    </xf>
    <xf numFmtId="167" fontId="73" fillId="57" borderId="21" xfId="0" applyNumberFormat="1" applyFont="1" applyFill="1" applyBorder="1" applyAlignment="1">
      <alignment horizontal="center" wrapText="1"/>
    </xf>
    <xf numFmtId="3" fontId="73" fillId="57" borderId="22" xfId="666" applyNumberFormat="1" applyFont="1" applyFill="1" applyBorder="1" applyAlignment="1">
      <alignment horizontal="center" wrapText="1"/>
    </xf>
    <xf numFmtId="17" fontId="73" fillId="54" borderId="22" xfId="0" applyNumberFormat="1" applyFont="1" applyFill="1" applyBorder="1" applyAlignment="1">
      <alignment horizontal="center" wrapText="1"/>
    </xf>
    <xf numFmtId="167" fontId="73" fillId="57" borderId="21" xfId="0" applyNumberFormat="1" applyFont="1" applyFill="1" applyBorder="1" applyAlignment="1" applyProtection="1">
      <alignment horizontal="center" wrapText="1"/>
    </xf>
    <xf numFmtId="3" fontId="73" fillId="57" borderId="25" xfId="666" applyNumberFormat="1" applyFont="1" applyFill="1" applyBorder="1" applyAlignment="1">
      <alignment horizontal="center" wrapText="1"/>
    </xf>
    <xf numFmtId="3" fontId="73" fillId="57" borderId="23" xfId="666" applyNumberFormat="1" applyFont="1" applyFill="1" applyBorder="1" applyAlignment="1" applyProtection="1">
      <alignment horizontal="center" wrapText="1"/>
    </xf>
    <xf numFmtId="166" fontId="73" fillId="57" borderId="23" xfId="666" applyNumberFormat="1" applyFont="1" applyFill="1" applyBorder="1" applyAlignment="1" applyProtection="1">
      <alignment horizontal="center" wrapText="1"/>
    </xf>
    <xf numFmtId="167" fontId="73" fillId="57" borderId="23" xfId="0" applyNumberFormat="1" applyFont="1" applyFill="1" applyBorder="1" applyAlignment="1" applyProtection="1">
      <alignment horizontal="center" wrapText="1"/>
    </xf>
    <xf numFmtId="167" fontId="73" fillId="57" borderId="24" xfId="0" applyNumberFormat="1" applyFont="1" applyFill="1" applyBorder="1" applyAlignment="1" applyProtection="1">
      <alignment horizontal="center" wrapText="1"/>
    </xf>
    <xf numFmtId="2" fontId="34" fillId="0" borderId="25" xfId="3" applyNumberFormat="1" applyFont="1" applyBorder="1" applyAlignment="1">
      <alignment horizontal="center" vertical="center"/>
    </xf>
    <xf numFmtId="2" fontId="34" fillId="52" borderId="24" xfId="3" applyNumberFormat="1" applyFont="1" applyFill="1" applyBorder="1" applyAlignment="1">
      <alignment horizontal="center" vertical="center"/>
    </xf>
    <xf numFmtId="0" fontId="92" fillId="0" borderId="0" xfId="0" applyFont="1" applyAlignment="1">
      <alignment horizontal="left" vertical="center"/>
    </xf>
    <xf numFmtId="0" fontId="38" fillId="0" borderId="0" xfId="0" applyFont="1"/>
    <xf numFmtId="0" fontId="35" fillId="0" borderId="0" xfId="0" applyFont="1"/>
    <xf numFmtId="0" fontId="94" fillId="0" borderId="0" xfId="3" applyFont="1" applyAlignment="1">
      <alignment horizontal="left" vertical="center"/>
    </xf>
    <xf numFmtId="0" fontId="34" fillId="0" borderId="0" xfId="0" applyFont="1" applyAlignment="1"/>
    <xf numFmtId="0" fontId="34" fillId="0" borderId="25" xfId="3" applyFont="1" applyBorder="1" applyAlignment="1">
      <alignment horizontal="center" vertical="center"/>
    </xf>
    <xf numFmtId="2" fontId="34" fillId="0" borderId="24" xfId="3" applyNumberFormat="1" applyFont="1" applyBorder="1" applyAlignment="1">
      <alignment horizontal="center" vertical="center"/>
    </xf>
    <xf numFmtId="0" fontId="34" fillId="0" borderId="25" xfId="3" applyFont="1" applyFill="1" applyBorder="1" applyAlignment="1">
      <alignment horizontal="center" vertical="center"/>
    </xf>
    <xf numFmtId="2" fontId="34" fillId="0" borderId="24" xfId="3" applyNumberFormat="1" applyFont="1" applyFill="1" applyBorder="1" applyAlignment="1">
      <alignment horizontal="center" vertical="center"/>
    </xf>
    <xf numFmtId="0" fontId="96" fillId="0" borderId="0" xfId="3" applyFont="1" applyAlignment="1">
      <alignment horizontal="left" vertical="center"/>
    </xf>
    <xf numFmtId="0" fontId="5" fillId="0" borderId="0" xfId="3" applyFont="1" applyFill="1" applyAlignment="1" applyProtection="1">
      <alignment horizontal="justify" vertical="top" wrapText="1"/>
    </xf>
    <xf numFmtId="0" fontId="18" fillId="0" borderId="0" xfId="3" applyFont="1" applyAlignment="1" applyProtection="1">
      <alignment horizontal="left" wrapText="1"/>
    </xf>
    <xf numFmtId="0" fontId="80" fillId="55" borderId="34" xfId="667" applyFont="1" applyFill="1" applyBorder="1" applyAlignment="1">
      <alignment horizontal="center"/>
    </xf>
    <xf numFmtId="0" fontId="80" fillId="55" borderId="19" xfId="667" applyFont="1" applyFill="1" applyBorder="1" applyAlignment="1">
      <alignment horizontal="center"/>
    </xf>
    <xf numFmtId="0" fontId="0" fillId="0" borderId="0" xfId="0" applyAlignment="1">
      <alignment horizontal="center"/>
    </xf>
    <xf numFmtId="0" fontId="76" fillId="0" borderId="0" xfId="0" applyFont="1" applyAlignment="1">
      <alignment horizontal="center" vertical="center"/>
    </xf>
    <xf numFmtId="0" fontId="76" fillId="0" borderId="35" xfId="0" applyFont="1" applyBorder="1" applyAlignment="1">
      <alignment horizontal="center" vertical="center"/>
    </xf>
    <xf numFmtId="3" fontId="77" fillId="0" borderId="0" xfId="0" applyNumberFormat="1" applyFont="1" applyBorder="1" applyAlignment="1">
      <alignment horizontal="left" vertical="center" wrapText="1" indent="1"/>
    </xf>
    <xf numFmtId="0" fontId="53" fillId="0" borderId="0" xfId="0" applyFont="1" applyAlignment="1">
      <alignment wrapText="1"/>
    </xf>
    <xf numFmtId="0" fontId="73" fillId="54" borderId="30" xfId="0" applyFont="1" applyFill="1" applyBorder="1" applyAlignment="1">
      <alignment horizontal="center" vertical="center" wrapText="1"/>
    </xf>
    <xf numFmtId="0" fontId="73" fillId="54" borderId="22" xfId="0" applyFont="1" applyFill="1" applyBorder="1" applyAlignment="1">
      <alignment horizontal="center" vertical="center" wrapText="1"/>
    </xf>
    <xf numFmtId="0" fontId="73" fillId="54" borderId="32" xfId="0" applyFont="1" applyFill="1" applyBorder="1" applyAlignment="1">
      <alignment horizontal="center" wrapText="1"/>
    </xf>
    <xf numFmtId="0" fontId="73" fillId="54" borderId="33" xfId="0" applyFont="1" applyFill="1" applyBorder="1" applyAlignment="1">
      <alignment horizontal="center" wrapText="1"/>
    </xf>
    <xf numFmtId="0" fontId="75" fillId="0" borderId="0" xfId="0" applyFont="1" applyAlignment="1">
      <alignment horizontal="center" vertical="center"/>
    </xf>
    <xf numFmtId="3" fontId="38" fillId="0" borderId="22" xfId="0" applyNumberFormat="1" applyFont="1" applyBorder="1" applyAlignment="1" applyProtection="1">
      <alignment horizontal="left" vertical="top" wrapText="1"/>
      <protection locked="0"/>
    </xf>
    <xf numFmtId="3" fontId="38" fillId="0" borderId="9" xfId="0" applyNumberFormat="1" applyFont="1" applyBorder="1" applyAlignment="1" applyProtection="1">
      <alignment horizontal="left" vertical="top" wrapText="1"/>
      <protection locked="0"/>
    </xf>
    <xf numFmtId="3" fontId="38" fillId="0" borderId="21" xfId="0" applyNumberFormat="1" applyFont="1" applyBorder="1" applyAlignment="1" applyProtection="1">
      <alignment horizontal="left" vertical="top" wrapText="1"/>
      <protection locked="0"/>
    </xf>
    <xf numFmtId="3" fontId="38" fillId="0" borderId="25" xfId="0" applyNumberFormat="1" applyFont="1" applyBorder="1" applyAlignment="1" applyProtection="1">
      <alignment horizontal="left" vertical="top" wrapText="1"/>
      <protection locked="0"/>
    </xf>
    <xf numFmtId="3" fontId="38" fillId="0" borderId="23" xfId="0" applyNumberFormat="1" applyFont="1" applyBorder="1" applyAlignment="1" applyProtection="1">
      <alignment horizontal="left" vertical="top" wrapText="1"/>
      <protection locked="0"/>
    </xf>
    <xf numFmtId="3" fontId="38" fillId="0" borderId="24" xfId="0" applyNumberFormat="1" applyFont="1" applyBorder="1" applyAlignment="1" applyProtection="1">
      <alignment horizontal="left" vertical="top" wrapText="1"/>
      <protection locked="0"/>
    </xf>
    <xf numFmtId="3" fontId="73" fillId="54" borderId="22" xfId="0" applyNumberFormat="1" applyFont="1" applyFill="1" applyBorder="1" applyAlignment="1">
      <alignment horizontal="left" vertical="center" wrapText="1"/>
    </xf>
    <xf numFmtId="3" fontId="73" fillId="54" borderId="9" xfId="0" applyNumberFormat="1" applyFont="1" applyFill="1" applyBorder="1" applyAlignment="1">
      <alignment horizontal="left" vertical="center" wrapText="1"/>
    </xf>
    <xf numFmtId="3" fontId="73" fillId="54" borderId="21" xfId="0" applyNumberFormat="1" applyFont="1" applyFill="1" applyBorder="1" applyAlignment="1">
      <alignment horizontal="left" vertical="center" wrapText="1"/>
    </xf>
    <xf numFmtId="3" fontId="73" fillId="54" borderId="36" xfId="0" applyNumberFormat="1" applyFont="1" applyFill="1" applyBorder="1" applyAlignment="1">
      <alignment horizontal="left" vertical="center" wrapText="1"/>
    </xf>
    <xf numFmtId="3" fontId="73" fillId="54" borderId="37" xfId="0" applyNumberFormat="1" applyFont="1" applyFill="1" applyBorder="1" applyAlignment="1">
      <alignment horizontal="left" vertical="center" wrapText="1"/>
    </xf>
    <xf numFmtId="3" fontId="73" fillId="54" borderId="38" xfId="0" applyNumberFormat="1" applyFont="1" applyFill="1" applyBorder="1" applyAlignment="1">
      <alignment horizontal="left" vertical="center" wrapText="1"/>
    </xf>
    <xf numFmtId="3" fontId="79" fillId="54" borderId="36" xfId="0" applyNumberFormat="1" applyFont="1" applyFill="1" applyBorder="1" applyAlignment="1">
      <alignment horizontal="left" vertical="center"/>
    </xf>
    <xf numFmtId="3" fontId="79" fillId="54" borderId="37" xfId="0" applyNumberFormat="1" applyFont="1" applyFill="1" applyBorder="1" applyAlignment="1">
      <alignment horizontal="left" vertical="center"/>
    </xf>
    <xf numFmtId="3" fontId="79" fillId="54" borderId="38" xfId="0" applyNumberFormat="1" applyFont="1" applyFill="1" applyBorder="1" applyAlignment="1">
      <alignment horizontal="left" vertical="center"/>
    </xf>
    <xf numFmtId="168" fontId="79" fillId="54" borderId="36" xfId="0" applyNumberFormat="1" applyFont="1" applyFill="1" applyBorder="1" applyAlignment="1">
      <alignment horizontal="left" vertical="center"/>
    </xf>
    <xf numFmtId="168" fontId="79" fillId="54" borderId="37" xfId="0" applyNumberFormat="1" applyFont="1" applyFill="1" applyBorder="1" applyAlignment="1">
      <alignment horizontal="left" vertical="center"/>
    </xf>
    <xf numFmtId="168" fontId="79" fillId="54" borderId="38" xfId="0" applyNumberFormat="1" applyFont="1" applyFill="1" applyBorder="1" applyAlignment="1">
      <alignment horizontal="left" vertical="center"/>
    </xf>
    <xf numFmtId="3" fontId="76" fillId="0" borderId="0" xfId="0" applyNumberFormat="1" applyFont="1" applyBorder="1" applyAlignment="1">
      <alignment horizontal="center" vertical="center"/>
    </xf>
    <xf numFmtId="3" fontId="36" fillId="0" borderId="0" xfId="0" applyNumberFormat="1" applyFont="1" applyBorder="1" applyAlignment="1">
      <alignment horizontal="left" vertical="top" wrapText="1"/>
    </xf>
    <xf numFmtId="3" fontId="34" fillId="0" borderId="0" xfId="0" applyNumberFormat="1" applyFont="1" applyBorder="1" applyAlignment="1">
      <alignment horizontal="left" vertical="top" wrapText="1"/>
    </xf>
    <xf numFmtId="3" fontId="34" fillId="0" borderId="0" xfId="0" applyNumberFormat="1" applyFont="1" applyBorder="1" applyAlignment="1">
      <alignment vertical="center" wrapText="1"/>
    </xf>
    <xf numFmtId="0" fontId="90" fillId="54" borderId="20" xfId="0" applyFont="1" applyFill="1" applyBorder="1" applyAlignment="1">
      <alignment horizontal="center" vertical="center"/>
    </xf>
    <xf numFmtId="0" fontId="90" fillId="54" borderId="28" xfId="0" applyFont="1" applyFill="1" applyBorder="1" applyAlignment="1">
      <alignment horizontal="center" vertical="center"/>
    </xf>
    <xf numFmtId="0" fontId="90" fillId="54" borderId="27" xfId="0" applyFont="1" applyFill="1" applyBorder="1" applyAlignment="1">
      <alignment horizontal="center" vertical="center"/>
    </xf>
    <xf numFmtId="0" fontId="90" fillId="54" borderId="2" xfId="0" applyFont="1" applyFill="1" applyBorder="1" applyAlignment="1">
      <alignment horizontal="center" vertical="center"/>
    </xf>
    <xf numFmtId="0" fontId="90" fillId="54" borderId="26" xfId="0" applyFont="1" applyFill="1" applyBorder="1" applyAlignment="1">
      <alignment horizontal="center" vertical="center"/>
    </xf>
    <xf numFmtId="0" fontId="90" fillId="54" borderId="29" xfId="0" applyFont="1" applyFill="1" applyBorder="1" applyAlignment="1">
      <alignment horizontal="center" vertical="center"/>
    </xf>
    <xf numFmtId="0" fontId="95" fillId="60" borderId="20" xfId="667" applyFont="1" applyFill="1" applyBorder="1" applyAlignment="1">
      <alignment horizontal="center" vertical="center" wrapText="1"/>
    </xf>
    <xf numFmtId="0" fontId="95" fillId="60" borderId="27" xfId="667" applyFont="1" applyFill="1" applyBorder="1" applyAlignment="1">
      <alignment horizontal="center" vertical="center" wrapText="1"/>
    </xf>
    <xf numFmtId="0" fontId="95" fillId="60" borderId="2" xfId="667" applyFont="1" applyFill="1" applyBorder="1" applyAlignment="1">
      <alignment horizontal="center" vertical="center" wrapText="1"/>
    </xf>
    <xf numFmtId="0" fontId="95" fillId="60" borderId="29" xfId="667" applyFont="1" applyFill="1" applyBorder="1" applyAlignment="1">
      <alignment horizontal="center" vertical="center" wrapText="1"/>
    </xf>
    <xf numFmtId="0" fontId="91" fillId="54" borderId="30" xfId="0" applyFont="1" applyFill="1" applyBorder="1" applyAlignment="1">
      <alignment horizontal="center" vertical="center" wrapText="1"/>
    </xf>
    <xf numFmtId="0" fontId="77" fillId="54" borderId="33" xfId="0" applyFont="1" applyFill="1" applyBorder="1" applyAlignment="1">
      <alignment horizontal="center" vertical="center" wrapText="1"/>
    </xf>
    <xf numFmtId="0" fontId="93" fillId="60" borderId="30" xfId="667" applyFont="1" applyFill="1" applyBorder="1" applyAlignment="1">
      <alignment horizontal="center" vertical="center" wrapText="1"/>
    </xf>
    <xf numFmtId="0" fontId="93" fillId="60" borderId="33" xfId="667" applyFont="1" applyFill="1" applyBorder="1" applyAlignment="1">
      <alignment horizontal="center" vertical="center" wrapText="1"/>
    </xf>
    <xf numFmtId="2" fontId="70" fillId="53" borderId="22" xfId="3" applyNumberFormat="1" applyFont="1" applyFill="1" applyBorder="1" applyAlignment="1">
      <alignment horizontal="center" vertical="center"/>
    </xf>
    <xf numFmtId="2" fontId="70" fillId="53" borderId="21" xfId="3" applyNumberFormat="1" applyFont="1" applyFill="1" applyBorder="1" applyAlignment="1">
      <alignment horizontal="center" vertical="center"/>
    </xf>
    <xf numFmtId="0" fontId="70" fillId="53" borderId="22" xfId="3" applyFont="1" applyFill="1" applyBorder="1" applyAlignment="1">
      <alignment horizontal="center" vertical="center"/>
    </xf>
    <xf numFmtId="0" fontId="70" fillId="53" borderId="21" xfId="3" applyFont="1" applyFill="1" applyBorder="1" applyAlignment="1">
      <alignment horizontal="center" vertical="center"/>
    </xf>
    <xf numFmtId="0" fontId="16" fillId="0" borderId="0" xfId="0" applyFont="1" applyFill="1" applyAlignment="1">
      <alignment horizontal="left" vertical="top" wrapText="1"/>
    </xf>
  </cellXfs>
  <cellStyles count="679">
    <cellStyle name="20% - Accent1" xfId="158" builtinId="30" customBuiltin="1"/>
    <cellStyle name="20% - Accent1 2" xfId="203"/>
    <cellStyle name="20% - Accent1 2 2" xfId="337"/>
    <cellStyle name="20% - Accent1 2 2 2" xfId="550"/>
    <cellStyle name="20% - Accent1 2 3" xfId="408"/>
    <cellStyle name="20% - Accent1 2 3 2" xfId="621"/>
    <cellStyle name="20% - Accent1 2 4" xfId="479"/>
    <cellStyle name="20% - Accent1 3" xfId="226"/>
    <cellStyle name="20% - Accent1 3 2" xfId="359"/>
    <cellStyle name="20% - Accent1 3 2 2" xfId="572"/>
    <cellStyle name="20% - Accent1 3 3" xfId="430"/>
    <cellStyle name="20% - Accent1 3 3 2" xfId="643"/>
    <cellStyle name="20% - Accent1 3 4" xfId="501"/>
    <cellStyle name="20% - Accent1 4" xfId="316"/>
    <cellStyle name="20% - Accent1 4 2" xfId="529"/>
    <cellStyle name="20% - Accent1 5" xfId="387"/>
    <cellStyle name="20% - Accent1 5 2" xfId="600"/>
    <cellStyle name="20% - Accent1 6" xfId="458"/>
    <cellStyle name="20% - Accent2" xfId="162" builtinId="34" customBuiltin="1"/>
    <cellStyle name="20% - Accent2 2" xfId="205"/>
    <cellStyle name="20% - Accent2 2 2" xfId="339"/>
    <cellStyle name="20% - Accent2 2 2 2" xfId="552"/>
    <cellStyle name="20% - Accent2 2 3" xfId="410"/>
    <cellStyle name="20% - Accent2 2 3 2" xfId="623"/>
    <cellStyle name="20% - Accent2 2 4" xfId="481"/>
    <cellStyle name="20% - Accent2 3" xfId="228"/>
    <cellStyle name="20% - Accent2 3 2" xfId="361"/>
    <cellStyle name="20% - Accent2 3 2 2" xfId="574"/>
    <cellStyle name="20% - Accent2 3 3" xfId="432"/>
    <cellStyle name="20% - Accent2 3 3 2" xfId="645"/>
    <cellStyle name="20% - Accent2 3 4" xfId="503"/>
    <cellStyle name="20% - Accent2 4" xfId="318"/>
    <cellStyle name="20% - Accent2 4 2" xfId="531"/>
    <cellStyle name="20% - Accent2 5" xfId="389"/>
    <cellStyle name="20% - Accent2 5 2" xfId="602"/>
    <cellStyle name="20% - Accent2 6" xfId="460"/>
    <cellStyle name="20% - Accent3" xfId="166" builtinId="38" customBuiltin="1"/>
    <cellStyle name="20% - Accent3 2" xfId="207"/>
    <cellStyle name="20% - Accent3 2 2" xfId="341"/>
    <cellStyle name="20% - Accent3 2 2 2" xfId="554"/>
    <cellStyle name="20% - Accent3 2 3" xfId="412"/>
    <cellStyle name="20% - Accent3 2 3 2" xfId="625"/>
    <cellStyle name="20% - Accent3 2 4" xfId="483"/>
    <cellStyle name="20% - Accent3 3" xfId="230"/>
    <cellStyle name="20% - Accent3 3 2" xfId="363"/>
    <cellStyle name="20% - Accent3 3 2 2" xfId="576"/>
    <cellStyle name="20% - Accent3 3 3" xfId="434"/>
    <cellStyle name="20% - Accent3 3 3 2" xfId="647"/>
    <cellStyle name="20% - Accent3 3 4" xfId="505"/>
    <cellStyle name="20% - Accent3 4" xfId="320"/>
    <cellStyle name="20% - Accent3 4 2" xfId="533"/>
    <cellStyle name="20% - Accent3 5" xfId="391"/>
    <cellStyle name="20% - Accent3 5 2" xfId="604"/>
    <cellStyle name="20% - Accent3 6" xfId="462"/>
    <cellStyle name="20% - Accent4" xfId="170" builtinId="42" customBuiltin="1"/>
    <cellStyle name="20% - Accent4 2" xfId="213"/>
    <cellStyle name="20% - Accent4 2 2" xfId="347"/>
    <cellStyle name="20% - Accent4 2 2 2" xfId="560"/>
    <cellStyle name="20% - Accent4 2 3" xfId="418"/>
    <cellStyle name="20% - Accent4 2 3 2" xfId="631"/>
    <cellStyle name="20% - Accent4 2 4" xfId="489"/>
    <cellStyle name="20% - Accent4 3" xfId="232"/>
    <cellStyle name="20% - Accent4 3 2" xfId="365"/>
    <cellStyle name="20% - Accent4 3 2 2" xfId="578"/>
    <cellStyle name="20% - Accent4 3 3" xfId="436"/>
    <cellStyle name="20% - Accent4 3 3 2" xfId="649"/>
    <cellStyle name="20% - Accent4 3 4" xfId="507"/>
    <cellStyle name="20% - Accent4 4" xfId="322"/>
    <cellStyle name="20% - Accent4 4 2" xfId="535"/>
    <cellStyle name="20% - Accent4 5" xfId="393"/>
    <cellStyle name="20% - Accent4 5 2" xfId="606"/>
    <cellStyle name="20% - Accent4 6" xfId="464"/>
    <cellStyle name="20% - Accent5" xfId="174" builtinId="46" customBuiltin="1"/>
    <cellStyle name="20% - Accent5 2" xfId="215"/>
    <cellStyle name="20% - Accent5 2 2" xfId="349"/>
    <cellStyle name="20% - Accent5 2 2 2" xfId="562"/>
    <cellStyle name="20% - Accent5 2 3" xfId="420"/>
    <cellStyle name="20% - Accent5 2 3 2" xfId="633"/>
    <cellStyle name="20% - Accent5 2 4" xfId="491"/>
    <cellStyle name="20% - Accent5 3" xfId="234"/>
    <cellStyle name="20% - Accent5 3 2" xfId="367"/>
    <cellStyle name="20% - Accent5 3 2 2" xfId="580"/>
    <cellStyle name="20% - Accent5 3 3" xfId="438"/>
    <cellStyle name="20% - Accent5 3 3 2" xfId="651"/>
    <cellStyle name="20% - Accent5 3 4" xfId="509"/>
    <cellStyle name="20% - Accent5 4" xfId="324"/>
    <cellStyle name="20% - Accent5 4 2" xfId="537"/>
    <cellStyle name="20% - Accent5 5" xfId="395"/>
    <cellStyle name="20% - Accent5 5 2" xfId="608"/>
    <cellStyle name="20% - Accent5 6" xfId="466"/>
    <cellStyle name="20% - Accent6" xfId="178" builtinId="50" customBuiltin="1"/>
    <cellStyle name="20% - Accent6 2" xfId="217"/>
    <cellStyle name="20% - Accent6 2 2" xfId="351"/>
    <cellStyle name="20% - Accent6 2 2 2" xfId="564"/>
    <cellStyle name="20% - Accent6 2 3" xfId="422"/>
    <cellStyle name="20% - Accent6 2 3 2" xfId="635"/>
    <cellStyle name="20% - Accent6 2 4" xfId="493"/>
    <cellStyle name="20% - Accent6 3" xfId="236"/>
    <cellStyle name="20% - Accent6 3 2" xfId="369"/>
    <cellStyle name="20% - Accent6 3 2 2" xfId="582"/>
    <cellStyle name="20% - Accent6 3 3" xfId="440"/>
    <cellStyle name="20% - Accent6 3 3 2" xfId="653"/>
    <cellStyle name="20% - Accent6 3 4" xfId="511"/>
    <cellStyle name="20% - Accent6 4" xfId="326"/>
    <cellStyle name="20% - Accent6 4 2" xfId="539"/>
    <cellStyle name="20% - Accent6 5" xfId="397"/>
    <cellStyle name="20% - Accent6 5 2" xfId="610"/>
    <cellStyle name="20% - Accent6 6" xfId="468"/>
    <cellStyle name="40% - Accent1" xfId="159" builtinId="31" customBuiltin="1"/>
    <cellStyle name="40% - Accent1 2" xfId="204"/>
    <cellStyle name="40% - Accent1 2 2" xfId="338"/>
    <cellStyle name="40% - Accent1 2 2 2" xfId="551"/>
    <cellStyle name="40% - Accent1 2 3" xfId="409"/>
    <cellStyle name="40% - Accent1 2 3 2" xfId="622"/>
    <cellStyle name="40% - Accent1 2 4" xfId="480"/>
    <cellStyle name="40% - Accent1 3" xfId="227"/>
    <cellStyle name="40% - Accent1 3 2" xfId="360"/>
    <cellStyle name="40% - Accent1 3 2 2" xfId="573"/>
    <cellStyle name="40% - Accent1 3 3" xfId="431"/>
    <cellStyle name="40% - Accent1 3 3 2" xfId="644"/>
    <cellStyle name="40% - Accent1 3 4" xfId="502"/>
    <cellStyle name="40% - Accent1 4" xfId="317"/>
    <cellStyle name="40% - Accent1 4 2" xfId="530"/>
    <cellStyle name="40% - Accent1 5" xfId="388"/>
    <cellStyle name="40% - Accent1 5 2" xfId="601"/>
    <cellStyle name="40% - Accent1 6" xfId="459"/>
    <cellStyle name="40% - Accent2" xfId="163" builtinId="35" customBuiltin="1"/>
    <cellStyle name="40% - Accent2 2" xfId="206"/>
    <cellStyle name="40% - Accent2 2 2" xfId="340"/>
    <cellStyle name="40% - Accent2 2 2 2" xfId="553"/>
    <cellStyle name="40% - Accent2 2 3" xfId="411"/>
    <cellStyle name="40% - Accent2 2 3 2" xfId="624"/>
    <cellStyle name="40% - Accent2 2 4" xfId="482"/>
    <cellStyle name="40% - Accent2 3" xfId="229"/>
    <cellStyle name="40% - Accent2 3 2" xfId="362"/>
    <cellStyle name="40% - Accent2 3 2 2" xfId="575"/>
    <cellStyle name="40% - Accent2 3 3" xfId="433"/>
    <cellStyle name="40% - Accent2 3 3 2" xfId="646"/>
    <cellStyle name="40% - Accent2 3 4" xfId="504"/>
    <cellStyle name="40% - Accent2 4" xfId="319"/>
    <cellStyle name="40% - Accent2 4 2" xfId="532"/>
    <cellStyle name="40% - Accent2 5" xfId="390"/>
    <cellStyle name="40% - Accent2 5 2" xfId="603"/>
    <cellStyle name="40% - Accent2 6" xfId="461"/>
    <cellStyle name="40% - Accent3" xfId="167" builtinId="39" customBuiltin="1"/>
    <cellStyle name="40% - Accent3 2" xfId="208"/>
    <cellStyle name="40% - Accent3 2 2" xfId="342"/>
    <cellStyle name="40% - Accent3 2 2 2" xfId="555"/>
    <cellStyle name="40% - Accent3 2 3" xfId="413"/>
    <cellStyle name="40% - Accent3 2 3 2" xfId="626"/>
    <cellStyle name="40% - Accent3 2 4" xfId="484"/>
    <cellStyle name="40% - Accent3 3" xfId="231"/>
    <cellStyle name="40% - Accent3 3 2" xfId="364"/>
    <cellStyle name="40% - Accent3 3 2 2" xfId="577"/>
    <cellStyle name="40% - Accent3 3 3" xfId="435"/>
    <cellStyle name="40% - Accent3 3 3 2" xfId="648"/>
    <cellStyle name="40% - Accent3 3 4" xfId="506"/>
    <cellStyle name="40% - Accent3 4" xfId="321"/>
    <cellStyle name="40% - Accent3 4 2" xfId="534"/>
    <cellStyle name="40% - Accent3 5" xfId="392"/>
    <cellStyle name="40% - Accent3 5 2" xfId="605"/>
    <cellStyle name="40% - Accent3 6" xfId="463"/>
    <cellStyle name="40% - Accent4" xfId="171" builtinId="43" customBuiltin="1"/>
    <cellStyle name="40% - Accent4 2" xfId="214"/>
    <cellStyle name="40% - Accent4 2 2" xfId="348"/>
    <cellStyle name="40% - Accent4 2 2 2" xfId="561"/>
    <cellStyle name="40% - Accent4 2 3" xfId="419"/>
    <cellStyle name="40% - Accent4 2 3 2" xfId="632"/>
    <cellStyle name="40% - Accent4 2 4" xfId="490"/>
    <cellStyle name="40% - Accent4 3" xfId="233"/>
    <cellStyle name="40% - Accent4 3 2" xfId="366"/>
    <cellStyle name="40% - Accent4 3 2 2" xfId="579"/>
    <cellStyle name="40% - Accent4 3 3" xfId="437"/>
    <cellStyle name="40% - Accent4 3 3 2" xfId="650"/>
    <cellStyle name="40% - Accent4 3 4" xfId="508"/>
    <cellStyle name="40% - Accent4 4" xfId="323"/>
    <cellStyle name="40% - Accent4 4 2" xfId="536"/>
    <cellStyle name="40% - Accent4 5" xfId="394"/>
    <cellStyle name="40% - Accent4 5 2" xfId="607"/>
    <cellStyle name="40% - Accent4 6" xfId="465"/>
    <cellStyle name="40% - Accent5" xfId="175" builtinId="47" customBuiltin="1"/>
    <cellStyle name="40% - Accent5 2" xfId="216"/>
    <cellStyle name="40% - Accent5 2 2" xfId="350"/>
    <cellStyle name="40% - Accent5 2 2 2" xfId="563"/>
    <cellStyle name="40% - Accent5 2 3" xfId="421"/>
    <cellStyle name="40% - Accent5 2 3 2" xfId="634"/>
    <cellStyle name="40% - Accent5 2 4" xfId="492"/>
    <cellStyle name="40% - Accent5 3" xfId="235"/>
    <cellStyle name="40% - Accent5 3 2" xfId="368"/>
    <cellStyle name="40% - Accent5 3 2 2" xfId="581"/>
    <cellStyle name="40% - Accent5 3 3" xfId="439"/>
    <cellStyle name="40% - Accent5 3 3 2" xfId="652"/>
    <cellStyle name="40% - Accent5 3 4" xfId="510"/>
    <cellStyle name="40% - Accent5 4" xfId="325"/>
    <cellStyle name="40% - Accent5 4 2" xfId="538"/>
    <cellStyle name="40% - Accent5 5" xfId="396"/>
    <cellStyle name="40% - Accent5 5 2" xfId="609"/>
    <cellStyle name="40% - Accent5 6" xfId="467"/>
    <cellStyle name="40% - Accent6" xfId="179" builtinId="51" customBuiltin="1"/>
    <cellStyle name="40% - Accent6 2" xfId="218"/>
    <cellStyle name="40% - Accent6 2 2" xfId="352"/>
    <cellStyle name="40% - Accent6 2 2 2" xfId="565"/>
    <cellStyle name="40% - Accent6 2 3" xfId="423"/>
    <cellStyle name="40% - Accent6 2 3 2" xfId="636"/>
    <cellStyle name="40% - Accent6 2 4" xfId="494"/>
    <cellStyle name="40% - Accent6 3" xfId="237"/>
    <cellStyle name="40% - Accent6 3 2" xfId="370"/>
    <cellStyle name="40% - Accent6 3 2 2" xfId="583"/>
    <cellStyle name="40% - Accent6 3 3" xfId="441"/>
    <cellStyle name="40% - Accent6 3 3 2" xfId="654"/>
    <cellStyle name="40% - Accent6 3 4" xfId="512"/>
    <cellStyle name="40% - Accent6 4" xfId="327"/>
    <cellStyle name="40% - Accent6 4 2" xfId="540"/>
    <cellStyle name="40% - Accent6 5" xfId="398"/>
    <cellStyle name="40% - Accent6 5 2" xfId="611"/>
    <cellStyle name="40% - Accent6 6" xfId="469"/>
    <cellStyle name="60% - Accent1" xfId="160" builtinId="32" customBuiltin="1"/>
    <cellStyle name="60% - Accent2" xfId="164" builtinId="36" customBuiltin="1"/>
    <cellStyle name="60% - Accent3" xfId="168" builtinId="40" customBuiltin="1"/>
    <cellStyle name="60% - Accent4" xfId="172" builtinId="44" customBuiltin="1"/>
    <cellStyle name="60% - Accent5" xfId="176" builtinId="48" customBuiltin="1"/>
    <cellStyle name="60% - Accent6" xfId="180" builtinId="52" customBuiltin="1"/>
    <cellStyle name="Accent1" xfId="157" builtinId="29" customBuiltin="1"/>
    <cellStyle name="Accent2" xfId="161" builtinId="33" customBuiltin="1"/>
    <cellStyle name="Accent3" xfId="165" builtinId="37" customBuiltin="1"/>
    <cellStyle name="Accent4" xfId="169" builtinId="41" customBuiltin="1"/>
    <cellStyle name="Accent5" xfId="173" builtinId="45" customBuiltin="1"/>
    <cellStyle name="Accent6" xfId="177" builtinId="49" customBuiltin="1"/>
    <cellStyle name="Bad" xfId="147" builtinId="27" customBuiltin="1"/>
    <cellStyle name="Calculation" xfId="151" builtinId="22" customBuiltin="1"/>
    <cellStyle name="Check Cell" xfId="153" builtinId="23" customBuiltin="1"/>
    <cellStyle name="Comma" xfId="666" builtinId="3"/>
    <cellStyle name="Comma 2" xfId="6"/>
    <cellStyle name="Comma 2 2" xfId="7"/>
    <cellStyle name="Comma 2 2 2" xfId="90"/>
    <cellStyle name="Comma 2 2 2 2" xfId="126"/>
    <cellStyle name="Comma 2 2 3" xfId="116"/>
    <cellStyle name="Comma 2 3" xfId="89"/>
    <cellStyle name="Comma 2 3 2" xfId="125"/>
    <cellStyle name="Comma 2 4" xfId="115"/>
    <cellStyle name="Comma 2 5" xfId="669"/>
    <cellStyle name="Comma 3" xfId="8"/>
    <cellStyle name="Comma 3 2" xfId="91"/>
    <cellStyle name="Comma 3 2 2" xfId="127"/>
    <cellStyle name="Comma 3 3" xfId="117"/>
    <cellStyle name="Comma 4" xfId="5"/>
    <cellStyle name="Comma 4 2" xfId="114"/>
    <cellStyle name="Comma 5" xfId="140"/>
    <cellStyle name="Comma 5 2" xfId="315"/>
    <cellStyle name="Comma 5 2 2" xfId="528"/>
    <cellStyle name="Comma 5 3" xfId="386"/>
    <cellStyle name="Comma 5 3 2" xfId="599"/>
    <cellStyle name="Comma 5 4" xfId="457"/>
    <cellStyle name="Comma 6" xfId="222"/>
    <cellStyle name="Comma 6 2" xfId="356"/>
    <cellStyle name="Comma 6 2 2" xfId="569"/>
    <cellStyle name="Comma 6 3" xfId="427"/>
    <cellStyle name="Comma 6 3 2" xfId="640"/>
    <cellStyle name="Comma 6 4" xfId="498"/>
    <cellStyle name="Currency 2" xfId="10"/>
    <cellStyle name="Currency 2 2" xfId="11"/>
    <cellStyle name="Currency 2 2 2" xfId="93"/>
    <cellStyle name="Currency 2 2 2 2" xfId="129"/>
    <cellStyle name="Currency 2 2 3" xfId="120"/>
    <cellStyle name="Currency 2 3" xfId="92"/>
    <cellStyle name="Currency 2 3 2" xfId="128"/>
    <cellStyle name="Currency 2 4" xfId="119"/>
    <cellStyle name="Currency 3" xfId="12"/>
    <cellStyle name="Currency 3 2" xfId="94"/>
    <cellStyle name="Currency 3 2 2" xfId="130"/>
    <cellStyle name="Currency 3 3" xfId="121"/>
    <cellStyle name="Currency 4" xfId="9"/>
    <cellStyle name="Currency 4 2" xfId="118"/>
    <cellStyle name="Currency 5" xfId="668"/>
    <cellStyle name="Explanatory Text" xfId="155" builtinId="53" customBuiltin="1"/>
    <cellStyle name="Good" xfId="146" builtinId="26" customBuiltin="1"/>
    <cellStyle name="Heading 1" xfId="142" builtinId="16" customBuiltin="1"/>
    <cellStyle name="Heading 2" xfId="143" builtinId="17" customBuiltin="1"/>
    <cellStyle name="Heading 3" xfId="144" builtinId="18" customBuiltin="1"/>
    <cellStyle name="Heading 4" xfId="145" builtinId="19" customBuiltin="1"/>
    <cellStyle name="Hyperlink" xfId="1" builtinId="8"/>
    <cellStyle name="Hyperlink 2" xfId="2"/>
    <cellStyle name="Hyperlink 2 2" xfId="113"/>
    <cellStyle name="Hyperlink 3" xfId="134"/>
    <cellStyle name="Hyperlink 3 2" xfId="191"/>
    <cellStyle name="Hyperlink 4" xfId="192"/>
    <cellStyle name="Hyperlink 4 2" xfId="193"/>
    <cellStyle name="Hyperlink 4 3" xfId="201"/>
    <cellStyle name="Input" xfId="149" builtinId="20" customBuiltin="1"/>
    <cellStyle name="Linked Cell" xfId="152" builtinId="24" customBuiltin="1"/>
    <cellStyle name="Milliers [0]_Annex_comb_guideline_version4-2" xfId="182"/>
    <cellStyle name="Milliers_Annex_comb_guideline_version4-2" xfId="183"/>
    <cellStyle name="Monétaire [0]_Annex comb guideline 4-7" xfId="184"/>
    <cellStyle name="Monétaire_Annex_comb_guideline_version4-2" xfId="185"/>
    <cellStyle name="Neutral" xfId="148" builtinId="28" customBuiltin="1"/>
    <cellStyle name="Normal" xfId="0" builtinId="0"/>
    <cellStyle name="Normal 10" xfId="181"/>
    <cellStyle name="Normal 10 2" xfId="328"/>
    <cellStyle name="Normal 10 2 2" xfId="541"/>
    <cellStyle name="Normal 10 3" xfId="399"/>
    <cellStyle name="Normal 10 3 2" xfId="612"/>
    <cellStyle name="Normal 10 4" xfId="470"/>
    <cellStyle name="Normal 11" xfId="202"/>
    <cellStyle name="Normal 11 2" xfId="336"/>
    <cellStyle name="Normal 11 2 2" xfId="549"/>
    <cellStyle name="Normal 11 3" xfId="407"/>
    <cellStyle name="Normal 11 3 2" xfId="620"/>
    <cellStyle name="Normal 11 4" xfId="478"/>
    <cellStyle name="Normal 12" xfId="224"/>
    <cellStyle name="Normal 12 2" xfId="357"/>
    <cellStyle name="Normal 12 2 2" xfId="570"/>
    <cellStyle name="Normal 12 3" xfId="428"/>
    <cellStyle name="Normal 12 3 2" xfId="641"/>
    <cellStyle name="Normal 12 4" xfId="499"/>
    <cellStyle name="Normal 13" xfId="661"/>
    <cellStyle name="Normal 14" xfId="667"/>
    <cellStyle name="Normal 2" xfId="3"/>
    <cellStyle name="Normal 2 2" xfId="95"/>
    <cellStyle name="Normal 2 2 2" xfId="131"/>
    <cellStyle name="Normal 2 3" xfId="13"/>
    <cellStyle name="Normal 2 3 2" xfId="122"/>
    <cellStyle name="Normal 2 4" xfId="670"/>
    <cellStyle name="Normal 3" xfId="14"/>
    <cellStyle name="Normal 3 10" xfId="377"/>
    <cellStyle name="Normal 3 10 2" xfId="590"/>
    <cellStyle name="Normal 3 11" xfId="662"/>
    <cellStyle name="Normal 3 12" xfId="448"/>
    <cellStyle name="Normal 3 2" xfId="96"/>
    <cellStyle name="Normal 3 2 10" xfId="449"/>
    <cellStyle name="Normal 3 2 2" xfId="132"/>
    <cellStyle name="Normal 3 2 2 2" xfId="137"/>
    <cellStyle name="Normal 3 2 2 2 2" xfId="313"/>
    <cellStyle name="Normal 3 2 2 2 2 2" xfId="526"/>
    <cellStyle name="Normal 3 2 2 2 3" xfId="384"/>
    <cellStyle name="Normal 3 2 2 2 3 2" xfId="597"/>
    <cellStyle name="Normal 3 2 2 2 4" xfId="455"/>
    <cellStyle name="Normal 3 2 2 3" xfId="196"/>
    <cellStyle name="Normal 3 2 2 3 2" xfId="331"/>
    <cellStyle name="Normal 3 2 2 3 2 2" xfId="544"/>
    <cellStyle name="Normal 3 2 2 3 3" xfId="402"/>
    <cellStyle name="Normal 3 2 2 3 3 2" xfId="615"/>
    <cellStyle name="Normal 3 2 2 3 4" xfId="473"/>
    <cellStyle name="Normal 3 2 2 4" xfId="211"/>
    <cellStyle name="Normal 3 2 2 4 2" xfId="345"/>
    <cellStyle name="Normal 3 2 2 4 2 2" xfId="558"/>
    <cellStyle name="Normal 3 2 2 4 3" xfId="416"/>
    <cellStyle name="Normal 3 2 2 4 3 2" xfId="629"/>
    <cellStyle name="Normal 3 2 2 4 4" xfId="487"/>
    <cellStyle name="Normal 3 2 2 5" xfId="243"/>
    <cellStyle name="Normal 3 2 2 5 2" xfId="376"/>
    <cellStyle name="Normal 3 2 2 5 2 2" xfId="589"/>
    <cellStyle name="Normal 3 2 2 5 3" xfId="447"/>
    <cellStyle name="Normal 3 2 2 5 3 2" xfId="660"/>
    <cellStyle name="Normal 3 2 2 5 4" xfId="518"/>
    <cellStyle name="Normal 3 2 2 6" xfId="309"/>
    <cellStyle name="Normal 3 2 2 6 2" xfId="522"/>
    <cellStyle name="Normal 3 2 2 7" xfId="380"/>
    <cellStyle name="Normal 3 2 2 7 2" xfId="593"/>
    <cellStyle name="Normal 3 2 2 8" xfId="664"/>
    <cellStyle name="Normal 3 2 2 9" xfId="451"/>
    <cellStyle name="Normal 3 2 3" xfId="136"/>
    <cellStyle name="Normal 3 2 3 2" xfId="312"/>
    <cellStyle name="Normal 3 2 3 2 2" xfId="525"/>
    <cellStyle name="Normal 3 2 3 3" xfId="383"/>
    <cellStyle name="Normal 3 2 3 3 2" xfId="596"/>
    <cellStyle name="Normal 3 2 3 4" xfId="454"/>
    <cellStyle name="Normal 3 2 4" xfId="195"/>
    <cellStyle name="Normal 3 2 4 2" xfId="330"/>
    <cellStyle name="Normal 3 2 4 2 2" xfId="543"/>
    <cellStyle name="Normal 3 2 4 3" xfId="401"/>
    <cellStyle name="Normal 3 2 4 3 2" xfId="614"/>
    <cellStyle name="Normal 3 2 4 4" xfId="472"/>
    <cellStyle name="Normal 3 2 5" xfId="210"/>
    <cellStyle name="Normal 3 2 5 2" xfId="344"/>
    <cellStyle name="Normal 3 2 5 2 2" xfId="557"/>
    <cellStyle name="Normal 3 2 5 3" xfId="415"/>
    <cellStyle name="Normal 3 2 5 3 2" xfId="628"/>
    <cellStyle name="Normal 3 2 5 4" xfId="486"/>
    <cellStyle name="Normal 3 2 6" xfId="241"/>
    <cellStyle name="Normal 3 2 6 2" xfId="374"/>
    <cellStyle name="Normal 3 2 6 2 2" xfId="587"/>
    <cellStyle name="Normal 3 2 6 3" xfId="445"/>
    <cellStyle name="Normal 3 2 6 3 2" xfId="658"/>
    <cellStyle name="Normal 3 2 6 4" xfId="516"/>
    <cellStyle name="Normal 3 2 7" xfId="307"/>
    <cellStyle name="Normal 3 2 7 2" xfId="520"/>
    <cellStyle name="Normal 3 2 8" xfId="378"/>
    <cellStyle name="Normal 3 2 8 2" xfId="591"/>
    <cellStyle name="Normal 3 2 9" xfId="663"/>
    <cellStyle name="Normal 3 3" xfId="123"/>
    <cellStyle name="Normal 3 3 2" xfId="138"/>
    <cellStyle name="Normal 3 3 2 2" xfId="314"/>
    <cellStyle name="Normal 3 3 2 2 2" xfId="527"/>
    <cellStyle name="Normal 3 3 2 3" xfId="385"/>
    <cellStyle name="Normal 3 3 2 3 2" xfId="598"/>
    <cellStyle name="Normal 3 3 2 4" xfId="456"/>
    <cellStyle name="Normal 3 3 3" xfId="197"/>
    <cellStyle name="Normal 3 3 3 2" xfId="332"/>
    <cellStyle name="Normal 3 3 3 2 2" xfId="545"/>
    <cellStyle name="Normal 3 3 3 3" xfId="403"/>
    <cellStyle name="Normal 3 3 3 3 2" xfId="616"/>
    <cellStyle name="Normal 3 3 3 4" xfId="474"/>
    <cellStyle name="Normal 3 3 4" xfId="212"/>
    <cellStyle name="Normal 3 3 4 2" xfId="346"/>
    <cellStyle name="Normal 3 3 4 2 2" xfId="559"/>
    <cellStyle name="Normal 3 3 4 3" xfId="417"/>
    <cellStyle name="Normal 3 3 4 3 2" xfId="630"/>
    <cellStyle name="Normal 3 3 4 4" xfId="488"/>
    <cellStyle name="Normal 3 3 5" xfId="242"/>
    <cellStyle name="Normal 3 3 5 2" xfId="375"/>
    <cellStyle name="Normal 3 3 5 2 2" xfId="588"/>
    <cellStyle name="Normal 3 3 5 3" xfId="446"/>
    <cellStyle name="Normal 3 3 5 3 2" xfId="659"/>
    <cellStyle name="Normal 3 3 5 4" xfId="517"/>
    <cellStyle name="Normal 3 3 6" xfId="308"/>
    <cellStyle name="Normal 3 3 6 2" xfId="521"/>
    <cellStyle name="Normal 3 3 7" xfId="379"/>
    <cellStyle name="Normal 3 3 7 2" xfId="592"/>
    <cellStyle name="Normal 3 3 8" xfId="665"/>
    <cellStyle name="Normal 3 3 9" xfId="450"/>
    <cellStyle name="Normal 3 4" xfId="135"/>
    <cellStyle name="Normal 3 4 2" xfId="311"/>
    <cellStyle name="Normal 3 4 2 2" xfId="524"/>
    <cellStyle name="Normal 3 4 3" xfId="382"/>
    <cellStyle name="Normal 3 4 3 2" xfId="595"/>
    <cellStyle name="Normal 3 4 4" xfId="453"/>
    <cellStyle name="Normal 3 5" xfId="194"/>
    <cellStyle name="Normal 3 5 2" xfId="329"/>
    <cellStyle name="Normal 3 5 2 2" xfId="542"/>
    <cellStyle name="Normal 3 5 3" xfId="400"/>
    <cellStyle name="Normal 3 5 3 2" xfId="613"/>
    <cellStyle name="Normal 3 5 4" xfId="471"/>
    <cellStyle name="Normal 3 6" xfId="190"/>
    <cellStyle name="Normal 3 7" xfId="209"/>
    <cellStyle name="Normal 3 7 2" xfId="343"/>
    <cellStyle name="Normal 3 7 2 2" xfId="556"/>
    <cellStyle name="Normal 3 7 3" xfId="414"/>
    <cellStyle name="Normal 3 7 3 2" xfId="627"/>
    <cellStyle name="Normal 3 7 4" xfId="485"/>
    <cellStyle name="Normal 3 8" xfId="225"/>
    <cellStyle name="Normal 3 8 2" xfId="358"/>
    <cellStyle name="Normal 3 8 2 2" xfId="571"/>
    <cellStyle name="Normal 3 8 3" xfId="429"/>
    <cellStyle name="Normal 3 8 3 2" xfId="642"/>
    <cellStyle name="Normal 3 8 4" xfId="500"/>
    <cellStyle name="Normal 3 9" xfId="306"/>
    <cellStyle name="Normal 3 9 2" xfId="519"/>
    <cellStyle name="Normal 4" xfId="15"/>
    <cellStyle name="Normal 4 2" xfId="16"/>
    <cellStyle name="Normal 4 2 2" xfId="97"/>
    <cellStyle name="Normal 4_MFGR Energy Data" xfId="17"/>
    <cellStyle name="Normal 5" xfId="88"/>
    <cellStyle name="Normal 5 2" xfId="124"/>
    <cellStyle name="Normal 5 3" xfId="198"/>
    <cellStyle name="Normal 5 3 2" xfId="333"/>
    <cellStyle name="Normal 5 3 2 2" xfId="546"/>
    <cellStyle name="Normal 5 3 3" xfId="404"/>
    <cellStyle name="Normal 5 3 3 2" xfId="617"/>
    <cellStyle name="Normal 5 3 4" xfId="475"/>
    <cellStyle name="Normal 5 4" xfId="219"/>
    <cellStyle name="Normal 5 4 2" xfId="353"/>
    <cellStyle name="Normal 5 4 2 2" xfId="566"/>
    <cellStyle name="Normal 5 4 3" xfId="424"/>
    <cellStyle name="Normal 5 4 3 2" xfId="637"/>
    <cellStyle name="Normal 5 4 4" xfId="495"/>
    <cellStyle name="Normal 5 5" xfId="238"/>
    <cellStyle name="Normal 5 5 2" xfId="371"/>
    <cellStyle name="Normal 5 5 2 2" xfId="584"/>
    <cellStyle name="Normal 5 5 3" xfId="442"/>
    <cellStyle name="Normal 5 5 3 2" xfId="655"/>
    <cellStyle name="Normal 5 5 4" xfId="513"/>
    <cellStyle name="Normal 6" xfId="4"/>
    <cellStyle name="Normal 6 2" xfId="200"/>
    <cellStyle name="Normal 6 2 2" xfId="335"/>
    <cellStyle name="Normal 6 2 2 2" xfId="548"/>
    <cellStyle name="Normal 6 2 3" xfId="406"/>
    <cellStyle name="Normal 6 2 3 2" xfId="619"/>
    <cellStyle name="Normal 6 2 4" xfId="477"/>
    <cellStyle name="Normal 6 3" xfId="221"/>
    <cellStyle name="Normal 6 3 2" xfId="355"/>
    <cellStyle name="Normal 6 3 2 2" xfId="568"/>
    <cellStyle name="Normal 6 3 3" xfId="426"/>
    <cellStyle name="Normal 6 3 3 2" xfId="639"/>
    <cellStyle name="Normal 6 3 4" xfId="497"/>
    <cellStyle name="Normal 6 4" xfId="240"/>
    <cellStyle name="Normal 6 4 2" xfId="373"/>
    <cellStyle name="Normal 6 4 2 2" xfId="586"/>
    <cellStyle name="Normal 6 4 3" xfId="444"/>
    <cellStyle name="Normal 6 4 3 2" xfId="657"/>
    <cellStyle name="Normal 6 4 4" xfId="515"/>
    <cellStyle name="Normal 7" xfId="112"/>
    <cellStyle name="Normal 8" xfId="139"/>
    <cellStyle name="Normal 8 2" xfId="244"/>
    <cellStyle name="Normal 9" xfId="133"/>
    <cellStyle name="Normal 9 2" xfId="223"/>
    <cellStyle name="Normal 9 3" xfId="310"/>
    <cellStyle name="Normal 9 3 2" xfId="523"/>
    <cellStyle name="Normal 9 4" xfId="381"/>
    <cellStyle name="Normal 9 4 2" xfId="594"/>
    <cellStyle name="Normal 9 5" xfId="452"/>
    <cellStyle name="Note 2" xfId="199"/>
    <cellStyle name="Note 2 2" xfId="220"/>
    <cellStyle name="Note 2 2 2" xfId="354"/>
    <cellStyle name="Note 2 2 2 2" xfId="567"/>
    <cellStyle name="Note 2 2 3" xfId="425"/>
    <cellStyle name="Note 2 2 3 2" xfId="638"/>
    <cellStyle name="Note 2 2 4" xfId="496"/>
    <cellStyle name="Note 2 3" xfId="239"/>
    <cellStyle name="Note 2 3 2" xfId="372"/>
    <cellStyle name="Note 2 3 2 2" xfId="585"/>
    <cellStyle name="Note 2 3 3" xfId="443"/>
    <cellStyle name="Note 2 3 3 2" xfId="656"/>
    <cellStyle name="Note 2 3 4" xfId="514"/>
    <cellStyle name="Note 2 4" xfId="334"/>
    <cellStyle name="Note 2 4 2" xfId="547"/>
    <cellStyle name="Note 2 5" xfId="405"/>
    <cellStyle name="Note 2 5 2" xfId="618"/>
    <cellStyle name="Note 2 6" xfId="476"/>
    <cellStyle name="Output" xfId="150" builtinId="21" customBuiltin="1"/>
    <cellStyle name="Percent 2" xfId="678"/>
    <cellStyle name="Procent 2" xfId="671"/>
    <cellStyle name="Procent 3" xfId="672"/>
    <cellStyle name="SAPBEXaggData" xfId="18"/>
    <cellStyle name="SAPBEXaggData 2" xfId="245"/>
    <cellStyle name="SAPBEXaggDataEmph" xfId="19"/>
    <cellStyle name="SAPBEXaggDataEmph 2" xfId="246"/>
    <cellStyle name="SAPBEXaggItem" xfId="20"/>
    <cellStyle name="SAPBEXaggItem 2" xfId="247"/>
    <cellStyle name="SAPBEXaggItemX" xfId="21"/>
    <cellStyle name="SAPBEXaggItemX 2" xfId="248"/>
    <cellStyle name="SAPBEXchaText" xfId="22"/>
    <cellStyle name="SAPBEXchaText 2" xfId="23"/>
    <cellStyle name="SAPBEXchaText 2 2" xfId="98"/>
    <cellStyle name="SAPBEXchaText 2 2 2" xfId="251"/>
    <cellStyle name="SAPBEXchaText 2 3" xfId="250"/>
    <cellStyle name="SAPBEXchaText 3" xfId="249"/>
    <cellStyle name="SAPBEXchaText_MFGR Energy Data" xfId="24"/>
    <cellStyle name="SAPBEXexcBad7" xfId="25"/>
    <cellStyle name="SAPBEXexcBad7 2" xfId="252"/>
    <cellStyle name="SAPBEXexcBad8" xfId="26"/>
    <cellStyle name="SAPBEXexcBad8 2" xfId="253"/>
    <cellStyle name="SAPBEXexcBad9" xfId="27"/>
    <cellStyle name="SAPBEXexcBad9 2" xfId="254"/>
    <cellStyle name="SAPBEXexcCritical4" xfId="28"/>
    <cellStyle name="SAPBEXexcCritical4 2" xfId="255"/>
    <cellStyle name="SAPBEXexcCritical5" xfId="29"/>
    <cellStyle name="SAPBEXexcCritical5 2" xfId="256"/>
    <cellStyle name="SAPBEXexcCritical6" xfId="30"/>
    <cellStyle name="SAPBEXexcCritical6 2" xfId="257"/>
    <cellStyle name="SAPBEXexcGood1" xfId="31"/>
    <cellStyle name="SAPBEXexcGood1 2" xfId="258"/>
    <cellStyle name="SAPBEXexcGood2" xfId="32"/>
    <cellStyle name="SAPBEXexcGood2 2" xfId="259"/>
    <cellStyle name="SAPBEXexcGood3" xfId="33"/>
    <cellStyle name="SAPBEXexcGood3 2" xfId="260"/>
    <cellStyle name="SAPBEXfilterDrill" xfId="34"/>
    <cellStyle name="SAPBEXfilterDrill 2" xfId="261"/>
    <cellStyle name="SAPBEXfilterItem" xfId="35"/>
    <cellStyle name="SAPBEXfilterText" xfId="36"/>
    <cellStyle name="SAPBEXfilterText 2" xfId="37"/>
    <cellStyle name="SAPBEXfilterText 2 2" xfId="99"/>
    <cellStyle name="SAPBEXfilterText_MFGR Energy Data" xfId="38"/>
    <cellStyle name="SAPBEXformats" xfId="39"/>
    <cellStyle name="SAPBEXformats 2" xfId="40"/>
    <cellStyle name="SAPBEXformats 2 2" xfId="100"/>
    <cellStyle name="SAPBEXformats 2 2 2" xfId="264"/>
    <cellStyle name="SAPBEXformats 2 3" xfId="263"/>
    <cellStyle name="SAPBEXformats 3" xfId="262"/>
    <cellStyle name="SAPBEXformats_MFGR Energy Data" xfId="41"/>
    <cellStyle name="SAPBEXheaderItem" xfId="42"/>
    <cellStyle name="SAPBEXheaderItem 2" xfId="43"/>
    <cellStyle name="SAPBEXheaderItem 2 2" xfId="266"/>
    <cellStyle name="SAPBEXheaderItem 3" xfId="265"/>
    <cellStyle name="SAPBEXheaderItem_MFGR Energy Data" xfId="44"/>
    <cellStyle name="SAPBEXheaderText" xfId="45"/>
    <cellStyle name="SAPBEXheaderText 2" xfId="46"/>
    <cellStyle name="SAPBEXheaderText 2 2" xfId="268"/>
    <cellStyle name="SAPBEXheaderText 3" xfId="267"/>
    <cellStyle name="SAPBEXheaderText_MFGR Energy Data" xfId="47"/>
    <cellStyle name="SAPBEXHLevel0" xfId="48"/>
    <cellStyle name="SAPBEXHLevel0 2" xfId="49"/>
    <cellStyle name="SAPBEXHLevel0 2 2" xfId="101"/>
    <cellStyle name="SAPBEXHLevel0 2 2 2" xfId="271"/>
    <cellStyle name="SAPBEXHLevel0 2 3" xfId="270"/>
    <cellStyle name="SAPBEXHLevel0 3" xfId="269"/>
    <cellStyle name="SAPBEXHLevel0_MFGR Energy Data" xfId="50"/>
    <cellStyle name="SAPBEXHLevel0X" xfId="51"/>
    <cellStyle name="SAPBEXHLevel0X 2" xfId="52"/>
    <cellStyle name="SAPBEXHLevel0X 2 2" xfId="102"/>
    <cellStyle name="SAPBEXHLevel0X 2 2 2" xfId="274"/>
    <cellStyle name="SAPBEXHLevel0X 2 3" xfId="273"/>
    <cellStyle name="SAPBEXHLevel0X 3" xfId="272"/>
    <cellStyle name="SAPBEXHLevel0X_MFGR Energy Data" xfId="53"/>
    <cellStyle name="SAPBEXHLevel1" xfId="54"/>
    <cellStyle name="SAPBEXHLevel1 2" xfId="55"/>
    <cellStyle name="SAPBEXHLevel1 2 2" xfId="103"/>
    <cellStyle name="SAPBEXHLevel1 2 2 2" xfId="277"/>
    <cellStyle name="SAPBEXHLevel1 2 3" xfId="276"/>
    <cellStyle name="SAPBEXHLevel1 3" xfId="275"/>
    <cellStyle name="SAPBEXHLevel1_MFGR Energy Data" xfId="56"/>
    <cellStyle name="SAPBEXHLevel1X" xfId="57"/>
    <cellStyle name="SAPBEXHLevel1X 2" xfId="58"/>
    <cellStyle name="SAPBEXHLevel1X 2 2" xfId="104"/>
    <cellStyle name="SAPBEXHLevel1X 2 2 2" xfId="280"/>
    <cellStyle name="SAPBEXHLevel1X 2 3" xfId="279"/>
    <cellStyle name="SAPBEXHLevel1X 3" xfId="278"/>
    <cellStyle name="SAPBEXHLevel1X_MFGR Energy Data" xfId="59"/>
    <cellStyle name="SAPBEXHLevel2" xfId="60"/>
    <cellStyle name="SAPBEXHLevel2 2" xfId="61"/>
    <cellStyle name="SAPBEXHLevel2 2 2" xfId="105"/>
    <cellStyle name="SAPBEXHLevel2 2 2 2" xfId="283"/>
    <cellStyle name="SAPBEXHLevel2 2 3" xfId="282"/>
    <cellStyle name="SAPBEXHLevel2 3" xfId="281"/>
    <cellStyle name="SAPBEXHLevel2_MFGR Energy Data" xfId="62"/>
    <cellStyle name="SAPBEXHLevel2X" xfId="63"/>
    <cellStyle name="SAPBEXHLevel2X 2" xfId="64"/>
    <cellStyle name="SAPBEXHLevel2X 2 2" xfId="106"/>
    <cellStyle name="SAPBEXHLevel2X 2 2 2" xfId="286"/>
    <cellStyle name="SAPBEXHLevel2X 2 3" xfId="285"/>
    <cellStyle name="SAPBEXHLevel2X 3" xfId="284"/>
    <cellStyle name="SAPBEXHLevel2X_MFGR Energy Data" xfId="65"/>
    <cellStyle name="SAPBEXHLevel3" xfId="66"/>
    <cellStyle name="SAPBEXHLevel3 2" xfId="67"/>
    <cellStyle name="SAPBEXHLevel3 2 2" xfId="107"/>
    <cellStyle name="SAPBEXHLevel3 2 2 2" xfId="289"/>
    <cellStyle name="SAPBEXHLevel3 2 3" xfId="288"/>
    <cellStyle name="SAPBEXHLevel3 3" xfId="287"/>
    <cellStyle name="SAPBEXHLevel3_MFGR Energy Data" xfId="68"/>
    <cellStyle name="SAPBEXHLevel3X" xfId="69"/>
    <cellStyle name="SAPBEXHLevel3X 2" xfId="70"/>
    <cellStyle name="SAPBEXHLevel3X 2 2" xfId="108"/>
    <cellStyle name="SAPBEXHLevel3X 2 2 2" xfId="292"/>
    <cellStyle name="SAPBEXHLevel3X 2 3" xfId="291"/>
    <cellStyle name="SAPBEXHLevel3X 3" xfId="290"/>
    <cellStyle name="SAPBEXHLevel3X_MFGR Energy Data" xfId="71"/>
    <cellStyle name="SAPBEXresData" xfId="72"/>
    <cellStyle name="SAPBEXresData 2" xfId="293"/>
    <cellStyle name="SAPBEXresDataEmph" xfId="73"/>
    <cellStyle name="SAPBEXresDataEmph 2" xfId="294"/>
    <cellStyle name="SAPBEXresItem" xfId="74"/>
    <cellStyle name="SAPBEXresItem 2" xfId="295"/>
    <cellStyle name="SAPBEXresItemX" xfId="75"/>
    <cellStyle name="SAPBEXresItemX 2" xfId="296"/>
    <cellStyle name="SAPBEXstdData" xfId="76"/>
    <cellStyle name="SAPBEXstdData 2" xfId="297"/>
    <cellStyle name="SAPBEXstdDataEmph" xfId="77"/>
    <cellStyle name="SAPBEXstdDataEmph 2" xfId="298"/>
    <cellStyle name="SAPBEXstdItem" xfId="78"/>
    <cellStyle name="SAPBEXstdItem 2" xfId="79"/>
    <cellStyle name="SAPBEXstdItem 2 2" xfId="109"/>
    <cellStyle name="SAPBEXstdItem 2 2 2" xfId="301"/>
    <cellStyle name="SAPBEXstdItem 2 3" xfId="300"/>
    <cellStyle name="SAPBEXstdItem 3" xfId="299"/>
    <cellStyle name="SAPBEXstdItem_MFGR Energy Data" xfId="80"/>
    <cellStyle name="SAPBEXstdItemX" xfId="81"/>
    <cellStyle name="SAPBEXstdItemX 2" xfId="82"/>
    <cellStyle name="SAPBEXstdItemX 2 2" xfId="110"/>
    <cellStyle name="SAPBEXstdItemX 2 2 2" xfId="304"/>
    <cellStyle name="SAPBEXstdItemX 2 3" xfId="303"/>
    <cellStyle name="SAPBEXstdItemX 3" xfId="302"/>
    <cellStyle name="SAPBEXstdItemX_MFGR Energy Data" xfId="83"/>
    <cellStyle name="SAPBEXtitle" xfId="84"/>
    <cellStyle name="SAPBEXtitle 2" xfId="85"/>
    <cellStyle name="SAPBEXtitle 2 2" xfId="111"/>
    <cellStyle name="SAPBEXtitle_MFGR Energy Data" xfId="86"/>
    <cellStyle name="SAPBEXundefined" xfId="87"/>
    <cellStyle name="SAPBEXundefined 2" xfId="305"/>
    <cellStyle name="Source Hed" xfId="186"/>
    <cellStyle name="Source Text" xfId="187"/>
    <cellStyle name="Standaard 2" xfId="673"/>
    <cellStyle name="Standaard 2 2" xfId="674"/>
    <cellStyle name="Standaard 3" xfId="675"/>
    <cellStyle name="Standaard 3 2" xfId="676"/>
    <cellStyle name="Standaard_DIS - DEMO - Moederbestand" xfId="677"/>
    <cellStyle name="Title" xfId="141" builtinId="15" customBuiltin="1"/>
    <cellStyle name="Title-1" xfId="188"/>
    <cellStyle name="Title-2" xfId="189"/>
    <cellStyle name="Total" xfId="156" builtinId="25" customBuiltin="1"/>
    <cellStyle name="Warning Text" xfId="154" builtinId="11" customBuiltin="1"/>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a:pPr>
            <a:r>
              <a:rPr lang="en-US"/>
              <a:t>Electricity</a:t>
            </a:r>
          </a:p>
        </c:rich>
      </c:tx>
      <c:layout>
        <c:manualLayout>
          <c:xMode val="edge"/>
          <c:yMode val="edge"/>
          <c:x val="0.45502183406113539"/>
          <c:y val="2.9250483148925914E-2"/>
        </c:manualLayout>
      </c:layout>
      <c:overlay val="0"/>
    </c:title>
    <c:autoTitleDeleted val="0"/>
    <c:plotArea>
      <c:layout>
        <c:manualLayout>
          <c:layoutTarget val="inner"/>
          <c:xMode val="edge"/>
          <c:yMode val="edge"/>
          <c:x val="0.11179039301310044"/>
          <c:y val="0.17367474369674762"/>
          <c:w val="0.74672489082969429"/>
          <c:h val="0.50274267912216419"/>
        </c:manualLayout>
      </c:layout>
      <c:barChart>
        <c:barDir val="col"/>
        <c:grouping val="clustered"/>
        <c:varyColors val="0"/>
        <c:ser>
          <c:idx val="0"/>
          <c:order val="0"/>
          <c:tx>
            <c:strRef>
              <c:f>'1. Utility Data'!$B$8:$D$8</c:f>
              <c:strCache>
                <c:ptCount val="1"/>
                <c:pt idx="0">
                  <c:v>Electricity</c:v>
                </c:pt>
              </c:strCache>
            </c:strRef>
          </c:tx>
          <c:spPr>
            <a:solidFill>
              <a:schemeClr val="accent2">
                <a:lumMod val="75000"/>
              </a:schemeClr>
            </a:solidFill>
          </c:spPr>
          <c:invertIfNegative val="0"/>
          <c:cat>
            <c:strRef>
              <c:f>('1. Utility Data'!$A$22,'1. Utility Data'!$A$35,'1. Utility Data'!$A$48,'1. Utility Data'!$A$61)</c:f>
              <c:strCache>
                <c:ptCount val="4"/>
                <c:pt idx="0">
                  <c:v>2012 Totals</c:v>
                </c:pt>
                <c:pt idx="1">
                  <c:v>2013 Totals</c:v>
                </c:pt>
                <c:pt idx="2">
                  <c:v>2014 Totals</c:v>
                </c:pt>
                <c:pt idx="3">
                  <c:v>2015 Totals</c:v>
                </c:pt>
              </c:strCache>
            </c:strRef>
          </c:cat>
          <c:val>
            <c:numRef>
              <c:f>('1. Utility Data'!$B$22,'1. Utility Data'!$B$35,'1. Utility Data'!$B$48,'1. Utility Data'!$B$61)</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76099968"/>
        <c:axId val="76101504"/>
      </c:barChart>
      <c:dateAx>
        <c:axId val="76099968"/>
        <c:scaling>
          <c:orientation val="minMax"/>
        </c:scaling>
        <c:delete val="0"/>
        <c:axPos val="b"/>
        <c:numFmt formatCode="General" sourceLinked="1"/>
        <c:majorTickMark val="out"/>
        <c:minorTickMark val="none"/>
        <c:tickLblPos val="nextTo"/>
        <c:txPr>
          <a:bodyPr rot="0" vert="horz"/>
          <a:lstStyle/>
          <a:p>
            <a:pPr>
              <a:defRPr sz="1400" b="1"/>
            </a:pPr>
            <a:endParaRPr lang="en-US"/>
          </a:p>
        </c:txPr>
        <c:crossAx val="76101504"/>
        <c:crosses val="autoZero"/>
        <c:auto val="0"/>
        <c:lblOffset val="100"/>
        <c:baseTimeUnit val="days"/>
      </c:dateAx>
      <c:valAx>
        <c:axId val="76101504"/>
        <c:scaling>
          <c:orientation val="minMax"/>
        </c:scaling>
        <c:delete val="0"/>
        <c:axPos val="l"/>
        <c:majorGridlines/>
        <c:numFmt formatCode="#,##0" sourceLinked="1"/>
        <c:majorTickMark val="out"/>
        <c:minorTickMark val="none"/>
        <c:tickLblPos val="nextTo"/>
        <c:txPr>
          <a:bodyPr rot="0" vert="horz"/>
          <a:lstStyle/>
          <a:p>
            <a:pPr>
              <a:defRPr sz="1400" b="1"/>
            </a:pPr>
            <a:endParaRPr lang="en-US"/>
          </a:p>
        </c:txPr>
        <c:crossAx val="76099968"/>
        <c:crosses val="autoZero"/>
        <c:crossBetween val="between"/>
      </c:valAx>
      <c:spPr>
        <a:solidFill>
          <a:schemeClr val="bg1">
            <a:lumMod val="75000"/>
          </a:schemeClr>
        </a:solidFill>
      </c:spPr>
    </c:plotArea>
    <c:legend>
      <c:legendPos val="r"/>
      <c:layout>
        <c:manualLayout>
          <c:xMode val="edge"/>
          <c:yMode val="edge"/>
          <c:x val="0.86812227074235804"/>
          <c:y val="0.39488152251049985"/>
          <c:w val="9.1547089364921105E-2"/>
          <c:h val="5.5402870006130894E-2"/>
        </c:manualLayout>
      </c:layout>
      <c:overlay val="0"/>
      <c:txPr>
        <a:bodyPr/>
        <a:lstStyle/>
        <a:p>
          <a:pPr>
            <a:defRPr sz="1400" b="1"/>
          </a:pPr>
          <a:endParaRPr lang="en-US"/>
        </a:p>
      </c:txPr>
    </c:legend>
    <c:plotVisOnly val="1"/>
    <c:dispBlanksAs val="gap"/>
    <c:showDLblsOverMax val="0"/>
  </c:chart>
  <c:printSettings>
    <c:headerFooter alignWithMargins="0"/>
    <c:pageMargins b="1" l="0.75" r="0.75" t="1" header="0.5" footer="0.5"/>
    <c:pageSetup paperSize="0" orientation="portrait" horizontalDpi="0" verticalDpi="0" copies="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manualLayout>
          <c:xMode val="edge"/>
          <c:yMode val="edge"/>
          <c:x val="0.44851696160981269"/>
          <c:y val="2.8846180932787083E-2"/>
        </c:manualLayout>
      </c:layout>
      <c:overlay val="0"/>
    </c:title>
    <c:autoTitleDeleted val="0"/>
    <c:plotArea>
      <c:layout>
        <c:manualLayout>
          <c:layoutTarget val="inner"/>
          <c:xMode val="edge"/>
          <c:yMode val="edge"/>
          <c:x val="8.9005311447861654E-2"/>
          <c:y val="0.17884632178327992"/>
          <c:w val="0.7574177483994502"/>
          <c:h val="0.48076968221311805"/>
        </c:manualLayout>
      </c:layout>
      <c:barChart>
        <c:barDir val="col"/>
        <c:grouping val="clustered"/>
        <c:varyColors val="0"/>
        <c:ser>
          <c:idx val="0"/>
          <c:order val="0"/>
          <c:tx>
            <c:strRef>
              <c:f>'1. Utility Data'!$E$8:$G$8</c:f>
              <c:strCache>
                <c:ptCount val="1"/>
                <c:pt idx="0">
                  <c:v>Propane</c:v>
                </c:pt>
              </c:strCache>
            </c:strRef>
          </c:tx>
          <c:invertIfNegative val="0"/>
          <c:cat>
            <c:strRef>
              <c:f>('1. Utility Data'!$A$22,'1. Utility Data'!$A$35,'1. Utility Data'!$A$48,'1. Utility Data'!$A$61)</c:f>
              <c:strCache>
                <c:ptCount val="4"/>
                <c:pt idx="0">
                  <c:v>2012 Totals</c:v>
                </c:pt>
                <c:pt idx="1">
                  <c:v>2013 Totals</c:v>
                </c:pt>
                <c:pt idx="2">
                  <c:v>2014 Totals</c:v>
                </c:pt>
                <c:pt idx="3">
                  <c:v>2015 Totals</c:v>
                </c:pt>
              </c:strCache>
            </c:strRef>
          </c:cat>
          <c:val>
            <c:numRef>
              <c:f>('1. Utility Data'!$E$22,'1. Utility Data'!$E$35,'1. Utility Data'!$E$48,'1. Utility Data'!$E$61)</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76126080"/>
        <c:axId val="76127616"/>
      </c:barChart>
      <c:catAx>
        <c:axId val="76126080"/>
        <c:scaling>
          <c:orientation val="minMax"/>
        </c:scaling>
        <c:delete val="0"/>
        <c:axPos val="b"/>
        <c:numFmt formatCode="General" sourceLinked="1"/>
        <c:majorTickMark val="out"/>
        <c:minorTickMark val="none"/>
        <c:tickLblPos val="nextTo"/>
        <c:txPr>
          <a:bodyPr rot="0" vert="horz"/>
          <a:lstStyle/>
          <a:p>
            <a:pPr>
              <a:defRPr sz="1400" b="1"/>
            </a:pPr>
            <a:endParaRPr lang="en-US"/>
          </a:p>
        </c:txPr>
        <c:crossAx val="76127616"/>
        <c:crosses val="autoZero"/>
        <c:auto val="1"/>
        <c:lblAlgn val="ctr"/>
        <c:lblOffset val="100"/>
        <c:noMultiLvlLbl val="0"/>
      </c:catAx>
      <c:valAx>
        <c:axId val="76127616"/>
        <c:scaling>
          <c:orientation val="minMax"/>
        </c:scaling>
        <c:delete val="0"/>
        <c:axPos val="l"/>
        <c:majorGridlines/>
        <c:numFmt formatCode="#,##0" sourceLinked="1"/>
        <c:majorTickMark val="out"/>
        <c:minorTickMark val="none"/>
        <c:tickLblPos val="nextTo"/>
        <c:txPr>
          <a:bodyPr rot="0" vert="horz"/>
          <a:lstStyle/>
          <a:p>
            <a:pPr>
              <a:defRPr sz="1400" b="1"/>
            </a:pPr>
            <a:endParaRPr lang="en-US"/>
          </a:p>
        </c:txPr>
        <c:crossAx val="76126080"/>
        <c:crosses val="autoZero"/>
        <c:crossBetween val="between"/>
      </c:valAx>
      <c:spPr>
        <a:solidFill>
          <a:schemeClr val="bg1">
            <a:lumMod val="75000"/>
          </a:schemeClr>
        </a:solidFill>
      </c:spPr>
    </c:plotArea>
    <c:legend>
      <c:legendPos val="r"/>
      <c:layout>
        <c:manualLayout>
          <c:xMode val="edge"/>
          <c:yMode val="edge"/>
          <c:x val="0.85602167186619893"/>
          <c:y val="0.3884619032281994"/>
          <c:w val="8.1816291288196299E-2"/>
          <c:h val="5.8270337643285541E-2"/>
        </c:manualLayout>
      </c:layout>
      <c:overlay val="0"/>
      <c:txPr>
        <a:bodyPr/>
        <a:lstStyle/>
        <a:p>
          <a:pPr>
            <a:defRPr sz="1400" b="1"/>
          </a:pPr>
          <a:endParaRPr lang="en-US"/>
        </a:p>
      </c:txPr>
    </c:legend>
    <c:plotVisOnly val="1"/>
    <c:dispBlanksAs val="gap"/>
    <c:showDLblsOverMax val="0"/>
  </c:chart>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layout>
        <c:manualLayout>
          <c:xMode val="edge"/>
          <c:yMode val="edge"/>
          <c:x val="0.44376653590486387"/>
          <c:y val="2.8790786948176585E-2"/>
        </c:manualLayout>
      </c:layout>
      <c:overlay val="0"/>
    </c:title>
    <c:autoTitleDeleted val="0"/>
    <c:plotArea>
      <c:layout>
        <c:manualLayout>
          <c:layoutTarget val="inner"/>
          <c:xMode val="edge"/>
          <c:yMode val="edge"/>
          <c:x val="8.8927675171505141E-2"/>
          <c:y val="0.1785028790786948"/>
          <c:w val="0.74803867938383728"/>
          <c:h val="0.48176583493282149"/>
        </c:manualLayout>
      </c:layout>
      <c:barChart>
        <c:barDir val="col"/>
        <c:grouping val="clustered"/>
        <c:varyColors val="0"/>
        <c:ser>
          <c:idx val="0"/>
          <c:order val="0"/>
          <c:tx>
            <c:strRef>
              <c:f>'1. Utility Data'!$H$8:$J$8</c:f>
              <c:strCache>
                <c:ptCount val="1"/>
                <c:pt idx="0">
                  <c:v>Natural Gas</c:v>
                </c:pt>
              </c:strCache>
            </c:strRef>
          </c:tx>
          <c:invertIfNegative val="0"/>
          <c:cat>
            <c:strRef>
              <c:f>('1. Utility Data'!$A$22,'1. Utility Data'!$A$35,'1. Utility Data'!$A$48,'1. Utility Data'!$A$61)</c:f>
              <c:strCache>
                <c:ptCount val="4"/>
                <c:pt idx="0">
                  <c:v>2012 Totals</c:v>
                </c:pt>
                <c:pt idx="1">
                  <c:v>2013 Totals</c:v>
                </c:pt>
                <c:pt idx="2">
                  <c:v>2014 Totals</c:v>
                </c:pt>
                <c:pt idx="3">
                  <c:v>2015 Totals</c:v>
                </c:pt>
              </c:strCache>
            </c:strRef>
          </c:cat>
          <c:val>
            <c:numRef>
              <c:f>('1. Utility Data'!$H$22,'1. Utility Data'!$H$35,'1. Utility Data'!$H$48,'1. Utility Data'!$H$61)</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76135808"/>
        <c:axId val="77726848"/>
      </c:barChart>
      <c:catAx>
        <c:axId val="76135808"/>
        <c:scaling>
          <c:orientation val="minMax"/>
        </c:scaling>
        <c:delete val="0"/>
        <c:axPos val="b"/>
        <c:numFmt formatCode="General" sourceLinked="1"/>
        <c:majorTickMark val="out"/>
        <c:minorTickMark val="none"/>
        <c:tickLblPos val="nextTo"/>
        <c:txPr>
          <a:bodyPr rot="0" vert="horz"/>
          <a:lstStyle/>
          <a:p>
            <a:pPr>
              <a:defRPr sz="1400" b="1"/>
            </a:pPr>
            <a:endParaRPr lang="en-US"/>
          </a:p>
        </c:txPr>
        <c:crossAx val="77726848"/>
        <c:crosses val="autoZero"/>
        <c:auto val="1"/>
        <c:lblAlgn val="ctr"/>
        <c:lblOffset val="100"/>
        <c:noMultiLvlLbl val="0"/>
      </c:catAx>
      <c:valAx>
        <c:axId val="77726848"/>
        <c:scaling>
          <c:orientation val="minMax"/>
        </c:scaling>
        <c:delete val="0"/>
        <c:axPos val="l"/>
        <c:majorGridlines/>
        <c:numFmt formatCode="#,##0" sourceLinked="1"/>
        <c:majorTickMark val="out"/>
        <c:minorTickMark val="none"/>
        <c:tickLblPos val="nextTo"/>
        <c:txPr>
          <a:bodyPr rot="0" vert="horz"/>
          <a:lstStyle/>
          <a:p>
            <a:pPr>
              <a:defRPr sz="1400" b="1"/>
            </a:pPr>
            <a:endParaRPr lang="en-US"/>
          </a:p>
        </c:txPr>
        <c:crossAx val="76135808"/>
        <c:crosses val="autoZero"/>
        <c:crossBetween val="between"/>
      </c:valAx>
      <c:spPr>
        <a:solidFill>
          <a:schemeClr val="bg1">
            <a:lumMod val="75000"/>
          </a:schemeClr>
        </a:solidFill>
      </c:spPr>
    </c:plotArea>
    <c:legend>
      <c:legendPos val="r"/>
      <c:layout>
        <c:manualLayout>
          <c:xMode val="edge"/>
          <c:yMode val="edge"/>
          <c:x val="0.84655659403462247"/>
          <c:y val="0.38771593090211132"/>
          <c:w val="0.1043721496452002"/>
          <c:h val="5.8175269109911644E-2"/>
        </c:manualLayout>
      </c:layout>
      <c:overlay val="0"/>
      <c:txPr>
        <a:bodyPr/>
        <a:lstStyle/>
        <a:p>
          <a:pPr>
            <a:defRPr sz="1400" b="1"/>
          </a:pPr>
          <a:endParaRPr lang="en-US"/>
        </a:p>
      </c:txPr>
    </c:legend>
    <c:plotVisOnly val="1"/>
    <c:dispBlanksAs val="gap"/>
    <c:showDLblsOverMax val="0"/>
  </c:chart>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layout>
        <c:manualLayout>
          <c:xMode val="edge"/>
          <c:yMode val="edge"/>
          <c:x val="0.43815331010452963"/>
          <c:y val="2.8735685942899047E-2"/>
        </c:manualLayout>
      </c:layout>
      <c:overlay val="0"/>
    </c:title>
    <c:autoTitleDeleted val="0"/>
    <c:plotArea>
      <c:layout>
        <c:manualLayout>
          <c:layoutTarget val="inner"/>
          <c:xMode val="edge"/>
          <c:yMode val="edge"/>
          <c:x val="8.9721254355400695E-2"/>
          <c:y val="0.18007696524216737"/>
          <c:w val="0.73693379790940772"/>
          <c:h val="0.48084381144451077"/>
        </c:manualLayout>
      </c:layout>
      <c:barChart>
        <c:barDir val="col"/>
        <c:grouping val="clustered"/>
        <c:varyColors val="0"/>
        <c:ser>
          <c:idx val="0"/>
          <c:order val="0"/>
          <c:tx>
            <c:strRef>
              <c:f>'1. Utility Data'!$K$8:$M$8</c:f>
              <c:strCache>
                <c:ptCount val="1"/>
                <c:pt idx="0">
                  <c:v>Gasoline</c:v>
                </c:pt>
              </c:strCache>
            </c:strRef>
          </c:tx>
          <c:invertIfNegative val="0"/>
          <c:cat>
            <c:strRef>
              <c:f>('1. Utility Data'!$A$22,'1. Utility Data'!$A$35,'1. Utility Data'!$A$48,'1. Utility Data'!$A$61)</c:f>
              <c:strCache>
                <c:ptCount val="4"/>
                <c:pt idx="0">
                  <c:v>2012 Totals</c:v>
                </c:pt>
                <c:pt idx="1">
                  <c:v>2013 Totals</c:v>
                </c:pt>
                <c:pt idx="2">
                  <c:v>2014 Totals</c:v>
                </c:pt>
                <c:pt idx="3">
                  <c:v>2015 Totals</c:v>
                </c:pt>
              </c:strCache>
            </c:strRef>
          </c:cat>
          <c:val>
            <c:numRef>
              <c:f>('1. Utility Data'!$K$22,'1. Utility Data'!$K$35,'1. Utility Data'!$K$48,'1. Utility Data'!$K$61)</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77771904"/>
        <c:axId val="77773440"/>
      </c:barChart>
      <c:catAx>
        <c:axId val="77771904"/>
        <c:scaling>
          <c:orientation val="minMax"/>
        </c:scaling>
        <c:delete val="0"/>
        <c:axPos val="b"/>
        <c:numFmt formatCode="General" sourceLinked="1"/>
        <c:majorTickMark val="out"/>
        <c:minorTickMark val="none"/>
        <c:tickLblPos val="nextTo"/>
        <c:txPr>
          <a:bodyPr rot="0" vert="horz"/>
          <a:lstStyle/>
          <a:p>
            <a:pPr>
              <a:defRPr sz="1400" b="1"/>
            </a:pPr>
            <a:endParaRPr lang="en-US"/>
          </a:p>
        </c:txPr>
        <c:crossAx val="77773440"/>
        <c:crosses val="autoZero"/>
        <c:auto val="1"/>
        <c:lblAlgn val="ctr"/>
        <c:lblOffset val="100"/>
        <c:noMultiLvlLbl val="0"/>
      </c:catAx>
      <c:valAx>
        <c:axId val="77773440"/>
        <c:scaling>
          <c:orientation val="minMax"/>
        </c:scaling>
        <c:delete val="0"/>
        <c:axPos val="l"/>
        <c:majorGridlines/>
        <c:numFmt formatCode="#,##0" sourceLinked="1"/>
        <c:majorTickMark val="out"/>
        <c:minorTickMark val="none"/>
        <c:tickLblPos val="nextTo"/>
        <c:txPr>
          <a:bodyPr rot="0" vert="horz"/>
          <a:lstStyle/>
          <a:p>
            <a:pPr>
              <a:defRPr sz="1400" b="1"/>
            </a:pPr>
            <a:endParaRPr lang="en-US"/>
          </a:p>
        </c:txPr>
        <c:crossAx val="77771904"/>
        <c:crosses val="autoZero"/>
        <c:crossBetween val="between"/>
      </c:valAx>
      <c:spPr>
        <a:solidFill>
          <a:schemeClr val="bg1">
            <a:lumMod val="75000"/>
          </a:schemeClr>
        </a:solidFill>
      </c:spPr>
    </c:plotArea>
    <c:legend>
      <c:legendPos val="r"/>
      <c:layout>
        <c:manualLayout>
          <c:xMode val="edge"/>
          <c:yMode val="edge"/>
          <c:x val="0.83623693379790942"/>
          <c:y val="0.3888896164272338"/>
          <c:w val="8.3351989537893134E-2"/>
          <c:h val="5.8064718189492971E-2"/>
        </c:manualLayout>
      </c:layout>
      <c:overlay val="0"/>
      <c:txPr>
        <a:bodyPr/>
        <a:lstStyle/>
        <a:p>
          <a:pPr>
            <a:defRPr sz="1400" b="1"/>
          </a:pPr>
          <a:endParaRPr lang="en-US"/>
        </a:p>
      </c:txPr>
    </c:legend>
    <c:plotVisOnly val="1"/>
    <c:dispBlanksAs val="gap"/>
    <c:showDLblsOverMax val="0"/>
  </c:chart>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layout>
        <c:manualLayout>
          <c:xMode val="edge"/>
          <c:yMode val="edge"/>
          <c:x val="0.46997428978178185"/>
          <c:y val="2.8680715113299095E-2"/>
        </c:manualLayout>
      </c:layout>
      <c:overlay val="0"/>
    </c:title>
    <c:autoTitleDeleted val="0"/>
    <c:plotArea>
      <c:layout>
        <c:manualLayout>
          <c:layoutTarget val="inner"/>
          <c:xMode val="edge"/>
          <c:yMode val="edge"/>
          <c:x val="8.6161953126660015E-2"/>
          <c:y val="0.17973248137667433"/>
          <c:w val="0.80243758366444973"/>
          <c:h val="0.48183601390342479"/>
        </c:manualLayout>
      </c:layout>
      <c:barChart>
        <c:barDir val="col"/>
        <c:grouping val="clustered"/>
        <c:varyColors val="0"/>
        <c:ser>
          <c:idx val="0"/>
          <c:order val="0"/>
          <c:tx>
            <c:strRef>
              <c:f>'1. Utility Data'!$N$8:$P$8</c:f>
              <c:strCache>
                <c:ptCount val="1"/>
                <c:pt idx="0">
                  <c:v>Diesel</c:v>
                </c:pt>
              </c:strCache>
            </c:strRef>
          </c:tx>
          <c:invertIfNegative val="0"/>
          <c:cat>
            <c:strRef>
              <c:f>('1. Utility Data'!$A$22,'1. Utility Data'!$A$35,'1. Utility Data'!$A$48,'1. Utility Data'!$A$61)</c:f>
              <c:strCache>
                <c:ptCount val="4"/>
                <c:pt idx="0">
                  <c:v>2012 Totals</c:v>
                </c:pt>
                <c:pt idx="1">
                  <c:v>2013 Totals</c:v>
                </c:pt>
                <c:pt idx="2">
                  <c:v>2014 Totals</c:v>
                </c:pt>
                <c:pt idx="3">
                  <c:v>2015 Totals</c:v>
                </c:pt>
              </c:strCache>
            </c:strRef>
          </c:cat>
          <c:val>
            <c:numRef>
              <c:f>('1. Utility Data'!$N$22,'1. Utility Data'!$N$35,'1. Utility Data'!$N$48,'1. Utility Data'!$N$61)</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77793920"/>
        <c:axId val="77803904"/>
      </c:barChart>
      <c:catAx>
        <c:axId val="77793920"/>
        <c:scaling>
          <c:orientation val="minMax"/>
        </c:scaling>
        <c:delete val="0"/>
        <c:axPos val="b"/>
        <c:numFmt formatCode="General" sourceLinked="1"/>
        <c:majorTickMark val="out"/>
        <c:minorTickMark val="none"/>
        <c:tickLblPos val="nextTo"/>
        <c:txPr>
          <a:bodyPr rot="0" vert="horz"/>
          <a:lstStyle/>
          <a:p>
            <a:pPr>
              <a:defRPr sz="1400" b="1"/>
            </a:pPr>
            <a:endParaRPr lang="en-US"/>
          </a:p>
        </c:txPr>
        <c:crossAx val="77803904"/>
        <c:crosses val="autoZero"/>
        <c:auto val="1"/>
        <c:lblAlgn val="ctr"/>
        <c:lblOffset val="100"/>
        <c:noMultiLvlLbl val="0"/>
      </c:catAx>
      <c:valAx>
        <c:axId val="77803904"/>
        <c:scaling>
          <c:orientation val="minMax"/>
        </c:scaling>
        <c:delete val="0"/>
        <c:axPos val="l"/>
        <c:majorGridlines/>
        <c:numFmt formatCode="#,##0" sourceLinked="1"/>
        <c:majorTickMark val="out"/>
        <c:minorTickMark val="none"/>
        <c:tickLblPos val="nextTo"/>
        <c:txPr>
          <a:bodyPr rot="0" vert="horz"/>
          <a:lstStyle/>
          <a:p>
            <a:pPr>
              <a:defRPr sz="1400" b="1"/>
            </a:pPr>
            <a:endParaRPr lang="en-US"/>
          </a:p>
        </c:txPr>
        <c:crossAx val="77793920"/>
        <c:crosses val="autoZero"/>
        <c:crossBetween val="between"/>
      </c:valAx>
      <c:spPr>
        <a:solidFill>
          <a:schemeClr val="bg1">
            <a:lumMod val="75000"/>
          </a:schemeClr>
        </a:solidFill>
      </c:spPr>
    </c:plotArea>
    <c:legend>
      <c:legendPos val="r"/>
      <c:layout>
        <c:manualLayout>
          <c:xMode val="edge"/>
          <c:yMode val="edge"/>
          <c:x val="0.8981730871385164"/>
          <c:y val="0.39005772554086771"/>
          <c:w val="6.5878762543715982E-2"/>
          <c:h val="5.7954609712177217E-2"/>
        </c:manualLayout>
      </c:layout>
      <c:overlay val="0"/>
      <c:txPr>
        <a:bodyPr/>
        <a:lstStyle/>
        <a:p>
          <a:pPr>
            <a:defRPr sz="1400" b="1"/>
          </a:pPr>
          <a:endParaRPr lang="en-US"/>
        </a:p>
      </c:txPr>
    </c:legend>
    <c:plotVisOnly val="1"/>
    <c:dispBlanksAs val="gap"/>
    <c:showDLblsOverMax val="0"/>
  </c:chart>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gif"/><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4419600</xdr:colOff>
      <xdr:row>0</xdr:row>
      <xdr:rowOff>42332</xdr:rowOff>
    </xdr:from>
    <xdr:to>
      <xdr:col>1</xdr:col>
      <xdr:colOff>5140960</xdr:colOff>
      <xdr:row>3</xdr:row>
      <xdr:rowOff>18625</xdr:rowOff>
    </xdr:to>
    <xdr:pic>
      <xdr:nvPicPr>
        <xdr:cNvPr id="4" name="Picture 3"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8733" y="42332"/>
          <a:ext cx="721360" cy="797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167640</xdr:colOff>
      <xdr:row>23</xdr:row>
      <xdr:rowOff>541020</xdr:rowOff>
    </xdr:from>
    <xdr:to>
      <xdr:col>3</xdr:col>
      <xdr:colOff>83820</xdr:colOff>
      <xdr:row>24</xdr:row>
      <xdr:rowOff>367665</xdr:rowOff>
    </xdr:to>
    <xdr:pic macro="[0]!Show_Print_Window">
      <xdr:nvPicPr>
        <xdr:cNvPr id="5" name="Picture 16" descr="http://png-1.findicons.com/files/icons/653/the_spherical/128/printer.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1280" y="9578340"/>
          <a:ext cx="54102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67519</xdr:colOff>
      <xdr:row>0</xdr:row>
      <xdr:rowOff>0</xdr:rowOff>
    </xdr:from>
    <xdr:to>
      <xdr:col>0</xdr:col>
      <xdr:colOff>675190</xdr:colOff>
      <xdr:row>3</xdr:row>
      <xdr:rowOff>151001</xdr:rowOff>
    </xdr:to>
    <xdr:pic>
      <xdr:nvPicPr>
        <xdr:cNvPr id="4" name="Picture 3"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19" y="0"/>
          <a:ext cx="607671" cy="671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704126</xdr:colOff>
      <xdr:row>7</xdr:row>
      <xdr:rowOff>9646</xdr:rowOff>
    </xdr:from>
    <xdr:to>
      <xdr:col>6</xdr:col>
      <xdr:colOff>856526</xdr:colOff>
      <xdr:row>7</xdr:row>
      <xdr:rowOff>162046</xdr:rowOff>
    </xdr:to>
    <xdr:sp macro="" textlink="">
      <xdr:nvSpPr>
        <xdr:cNvPr id="3" name="Rectangle 2"/>
        <xdr:cNvSpPr/>
      </xdr:nvSpPr>
      <xdr:spPr>
        <a:xfrm>
          <a:off x="5912734" y="1794076"/>
          <a:ext cx="152400" cy="152400"/>
        </a:xfrm>
        <a:prstGeom prst="rect">
          <a:avLst/>
        </a:prstGeom>
        <a:gradFill>
          <a:gsLst>
            <a:gs pos="0">
              <a:schemeClr val="accent2">
                <a:shade val="51000"/>
                <a:satMod val="130000"/>
              </a:schemeClr>
            </a:gs>
            <a:gs pos="100000">
              <a:schemeClr val="accent2">
                <a:shade val="93000"/>
                <a:satMod val="130000"/>
              </a:schemeClr>
            </a:gs>
            <a:gs pos="100000">
              <a:schemeClr val="accent2">
                <a:shade val="94000"/>
                <a:satMod val="135000"/>
              </a:schemeClr>
            </a:gs>
          </a:gsLst>
        </a:gradFill>
        <a:ln>
          <a:solidFill>
            <a:srgbClr val="0000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400" b="1"/>
            <a:t>?</a:t>
          </a:r>
        </a:p>
      </xdr:txBody>
    </xdr:sp>
    <xdr:clientData/>
  </xdr:twoCellAnchor>
  <xdr:twoCellAnchor>
    <xdr:from>
      <xdr:col>9</xdr:col>
      <xdr:colOff>684836</xdr:colOff>
      <xdr:row>7</xdr:row>
      <xdr:rowOff>9646</xdr:rowOff>
    </xdr:from>
    <xdr:to>
      <xdr:col>9</xdr:col>
      <xdr:colOff>837236</xdr:colOff>
      <xdr:row>7</xdr:row>
      <xdr:rowOff>162046</xdr:rowOff>
    </xdr:to>
    <xdr:sp macro="" textlink="">
      <xdr:nvSpPr>
        <xdr:cNvPr id="5" name="Rectangle 4"/>
        <xdr:cNvSpPr/>
      </xdr:nvSpPr>
      <xdr:spPr>
        <a:xfrm>
          <a:off x="8304836" y="1794076"/>
          <a:ext cx="152400" cy="152400"/>
        </a:xfrm>
        <a:prstGeom prst="rect">
          <a:avLst/>
        </a:prstGeom>
        <a:gradFill>
          <a:gsLst>
            <a:gs pos="0">
              <a:schemeClr val="accent2">
                <a:shade val="51000"/>
                <a:satMod val="130000"/>
              </a:schemeClr>
            </a:gs>
            <a:gs pos="100000">
              <a:schemeClr val="accent2">
                <a:shade val="93000"/>
                <a:satMod val="130000"/>
              </a:schemeClr>
            </a:gs>
            <a:gs pos="100000">
              <a:schemeClr val="accent2">
                <a:shade val="94000"/>
                <a:satMod val="135000"/>
              </a:schemeClr>
            </a:gs>
          </a:gsLst>
        </a:gradFill>
        <a:ln>
          <a:solidFill>
            <a:srgbClr val="0000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400" b="1"/>
            <a:t>?</a:t>
          </a:r>
        </a:p>
      </xdr:txBody>
    </xdr:sp>
    <xdr:clientData/>
  </xdr:twoCellAnchor>
  <xdr:twoCellAnchor editAs="oneCell">
    <xdr:from>
      <xdr:col>15</xdr:col>
      <xdr:colOff>340658</xdr:colOff>
      <xdr:row>62</xdr:row>
      <xdr:rowOff>17930</xdr:rowOff>
    </xdr:from>
    <xdr:to>
      <xdr:col>16</xdr:col>
      <xdr:colOff>21066</xdr:colOff>
      <xdr:row>65</xdr:row>
      <xdr:rowOff>49867</xdr:rowOff>
    </xdr:to>
    <xdr:pic macro="[0]!Show_Print_Window">
      <xdr:nvPicPr>
        <xdr:cNvPr id="6" name="Picture 16" descr="http://png-1.findicons.com/files/icons/653/the_spherical/128/printe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28493" y="12873318"/>
          <a:ext cx="54102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17</xdr:col>
      <xdr:colOff>71717</xdr:colOff>
      <xdr:row>14</xdr:row>
      <xdr:rowOff>179294</xdr:rowOff>
    </xdr:from>
    <xdr:to>
      <xdr:col>18</xdr:col>
      <xdr:colOff>3137</xdr:colOff>
      <xdr:row>17</xdr:row>
      <xdr:rowOff>130549</xdr:rowOff>
    </xdr:to>
    <xdr:pic macro="[0]!Show_Print_Window">
      <xdr:nvPicPr>
        <xdr:cNvPr id="7" name="Picture 16" descr="http://png-1.findicons.com/files/icons/653/the_spherical/128/printer.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09811" y="3567953"/>
          <a:ext cx="54102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250371</xdr:colOff>
      <xdr:row>5</xdr:row>
      <xdr:rowOff>0</xdr:rowOff>
    </xdr:from>
    <xdr:to>
      <xdr:col>19</xdr:col>
      <xdr:colOff>183696</xdr:colOff>
      <xdr:row>37</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266700</xdr:colOff>
      <xdr:row>37</xdr:row>
      <xdr:rowOff>104775</xdr:rowOff>
    </xdr:from>
    <xdr:to>
      <xdr:col>19</xdr:col>
      <xdr:colOff>209550</xdr:colOff>
      <xdr:row>68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228600</xdr:colOff>
      <xdr:row>71</xdr:row>
      <xdr:rowOff>0</xdr:rowOff>
    </xdr:from>
    <xdr:to>
      <xdr:col>19</xdr:col>
      <xdr:colOff>180975</xdr:colOff>
      <xdr:row>101</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180975</xdr:colOff>
      <xdr:row>104</xdr:row>
      <xdr:rowOff>9525</xdr:rowOff>
    </xdr:from>
    <xdr:to>
      <xdr:col>19</xdr:col>
      <xdr:colOff>142875</xdr:colOff>
      <xdr:row>134</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137</xdr:row>
      <xdr:rowOff>0</xdr:rowOff>
    </xdr:from>
    <xdr:to>
      <xdr:col>18</xdr:col>
      <xdr:colOff>581025</xdr:colOff>
      <xdr:row>167</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65314</xdr:colOff>
      <xdr:row>0</xdr:row>
      <xdr:rowOff>119742</xdr:rowOff>
    </xdr:from>
    <xdr:to>
      <xdr:col>1</xdr:col>
      <xdr:colOff>177074</xdr:colOff>
      <xdr:row>5</xdr:row>
      <xdr:rowOff>100873</xdr:rowOff>
    </xdr:to>
    <xdr:pic>
      <xdr:nvPicPr>
        <xdr:cNvPr id="7" name="Picture 6" descr="Brewers Associatio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314" y="119742"/>
          <a:ext cx="721360" cy="797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21771</xdr:colOff>
      <xdr:row>169</xdr:row>
      <xdr:rowOff>21771</xdr:rowOff>
    </xdr:from>
    <xdr:to>
      <xdr:col>18</xdr:col>
      <xdr:colOff>562791</xdr:colOff>
      <xdr:row>172</xdr:row>
      <xdr:rowOff>74839</xdr:rowOff>
    </xdr:to>
    <xdr:pic macro="[0]!Show_Print_Window">
      <xdr:nvPicPr>
        <xdr:cNvPr id="8" name="Picture 16" descr="http://png-1.findicons.com/files/icons/653/the_spherical/128/printer.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994571" y="27617057"/>
          <a:ext cx="54102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19</xdr:col>
      <xdr:colOff>522514</xdr:colOff>
      <xdr:row>5</xdr:row>
      <xdr:rowOff>76200</xdr:rowOff>
    </xdr:from>
    <xdr:to>
      <xdr:col>20</xdr:col>
      <xdr:colOff>453934</xdr:colOff>
      <xdr:row>8</xdr:row>
      <xdr:rowOff>129268</xdr:rowOff>
    </xdr:to>
    <xdr:pic macro="[0]!Show_Print_Window">
      <xdr:nvPicPr>
        <xdr:cNvPr id="9" name="Picture 16" descr="http://png-1.findicons.com/files/icons/653/the_spherical/128/printer.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04914" y="892629"/>
          <a:ext cx="54102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92037</xdr:colOff>
      <xdr:row>0</xdr:row>
      <xdr:rowOff>25101</xdr:rowOff>
    </xdr:from>
    <xdr:to>
      <xdr:col>2</xdr:col>
      <xdr:colOff>237265</xdr:colOff>
      <xdr:row>6</xdr:row>
      <xdr:rowOff>20619</xdr:rowOff>
    </xdr:to>
    <xdr:pic>
      <xdr:nvPicPr>
        <xdr:cNvPr id="3" name="Picture 2"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37" y="25101"/>
          <a:ext cx="718969" cy="81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1838960</xdr:colOff>
      <xdr:row>10</xdr:row>
      <xdr:rowOff>10160</xdr:rowOff>
    </xdr:from>
    <xdr:to>
      <xdr:col>2</xdr:col>
      <xdr:colOff>2082800</xdr:colOff>
      <xdr:row>10</xdr:row>
      <xdr:rowOff>193040</xdr:rowOff>
    </xdr:to>
    <xdr:sp macro="" textlink="">
      <xdr:nvSpPr>
        <xdr:cNvPr id="4" name="Rectangle 3"/>
        <xdr:cNvSpPr/>
      </xdr:nvSpPr>
      <xdr:spPr>
        <a:xfrm>
          <a:off x="2407920" y="2255520"/>
          <a:ext cx="243840" cy="182880"/>
        </a:xfrm>
        <a:prstGeom prst="rect">
          <a:avLst/>
        </a:prstGeom>
        <a:gradFill>
          <a:gsLst>
            <a:gs pos="0">
              <a:schemeClr val="accent2">
                <a:shade val="51000"/>
                <a:satMod val="130000"/>
              </a:schemeClr>
            </a:gs>
            <a:gs pos="100000">
              <a:schemeClr val="accent2">
                <a:shade val="93000"/>
                <a:satMod val="130000"/>
              </a:schemeClr>
            </a:gs>
            <a:gs pos="100000">
              <a:schemeClr val="accent2">
                <a:shade val="94000"/>
                <a:satMod val="135000"/>
              </a:schemeClr>
            </a:gs>
          </a:gsLst>
        </a:gradFill>
        <a:ln>
          <a:solidFill>
            <a:srgbClr val="0000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400" b="1"/>
            <a:t>?</a:t>
          </a:r>
        </a:p>
      </xdr:txBody>
    </xdr:sp>
    <xdr:clientData/>
  </xdr:twoCellAnchor>
  <xdr:twoCellAnchor>
    <xdr:from>
      <xdr:col>2</xdr:col>
      <xdr:colOff>1442720</xdr:colOff>
      <xdr:row>10</xdr:row>
      <xdr:rowOff>10160</xdr:rowOff>
    </xdr:from>
    <xdr:to>
      <xdr:col>2</xdr:col>
      <xdr:colOff>1595120</xdr:colOff>
      <xdr:row>10</xdr:row>
      <xdr:rowOff>162560</xdr:rowOff>
    </xdr:to>
    <xdr:sp macro="" textlink="">
      <xdr:nvSpPr>
        <xdr:cNvPr id="5" name="Rectangle 4"/>
        <xdr:cNvSpPr/>
      </xdr:nvSpPr>
      <xdr:spPr>
        <a:xfrm>
          <a:off x="2011680" y="2631440"/>
          <a:ext cx="152400" cy="152400"/>
        </a:xfrm>
        <a:prstGeom prst="rect">
          <a:avLst/>
        </a:prstGeom>
        <a:gradFill>
          <a:gsLst>
            <a:gs pos="0">
              <a:schemeClr val="accent2">
                <a:shade val="51000"/>
                <a:satMod val="130000"/>
              </a:schemeClr>
            </a:gs>
            <a:gs pos="100000">
              <a:schemeClr val="accent2">
                <a:shade val="93000"/>
                <a:satMod val="130000"/>
              </a:schemeClr>
            </a:gs>
            <a:gs pos="100000">
              <a:schemeClr val="accent2">
                <a:shade val="94000"/>
                <a:satMod val="135000"/>
              </a:schemeClr>
            </a:gs>
          </a:gsLst>
        </a:gradFill>
        <a:ln>
          <a:solidFill>
            <a:srgbClr val="0000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400" b="1"/>
            <a:t>?</a:t>
          </a:r>
        </a:p>
      </xdr:txBody>
    </xdr:sp>
    <xdr:clientData/>
  </xdr:twoCellAnchor>
  <xdr:twoCellAnchor>
    <xdr:from>
      <xdr:col>2</xdr:col>
      <xdr:colOff>1452282</xdr:colOff>
      <xdr:row>12</xdr:row>
      <xdr:rowOff>8965</xdr:rowOff>
    </xdr:from>
    <xdr:to>
      <xdr:col>3</xdr:col>
      <xdr:colOff>-1</xdr:colOff>
      <xdr:row>12</xdr:row>
      <xdr:rowOff>161365</xdr:rowOff>
    </xdr:to>
    <xdr:sp macro="" textlink="">
      <xdr:nvSpPr>
        <xdr:cNvPr id="6" name="Rectangle 5"/>
        <xdr:cNvSpPr/>
      </xdr:nvSpPr>
      <xdr:spPr>
        <a:xfrm>
          <a:off x="2026023" y="2330824"/>
          <a:ext cx="152400" cy="152400"/>
        </a:xfrm>
        <a:prstGeom prst="rect">
          <a:avLst/>
        </a:prstGeom>
        <a:gradFill>
          <a:gsLst>
            <a:gs pos="0">
              <a:schemeClr val="accent2">
                <a:shade val="51000"/>
                <a:satMod val="130000"/>
              </a:schemeClr>
            </a:gs>
            <a:gs pos="100000">
              <a:schemeClr val="accent2">
                <a:shade val="93000"/>
                <a:satMod val="130000"/>
              </a:schemeClr>
            </a:gs>
            <a:gs pos="100000">
              <a:schemeClr val="accent2">
                <a:shade val="94000"/>
                <a:satMod val="135000"/>
              </a:schemeClr>
            </a:gs>
          </a:gsLst>
        </a:gradFill>
        <a:ln>
          <a:solidFill>
            <a:srgbClr val="0000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400" b="1"/>
            <a:t>?</a:t>
          </a:r>
        </a:p>
      </xdr:txBody>
    </xdr:sp>
    <xdr:clientData/>
  </xdr:twoCellAnchor>
  <xdr:twoCellAnchor editAs="oneCell">
    <xdr:from>
      <xdr:col>11</xdr:col>
      <xdr:colOff>0</xdr:colOff>
      <xdr:row>13</xdr:row>
      <xdr:rowOff>0</xdr:rowOff>
    </xdr:from>
    <xdr:to>
      <xdr:col>11</xdr:col>
      <xdr:colOff>541020</xdr:colOff>
      <xdr:row>15</xdr:row>
      <xdr:rowOff>5043</xdr:rowOff>
    </xdr:to>
    <xdr:pic macro="[0]!Show_Print_Window">
      <xdr:nvPicPr>
        <xdr:cNvPr id="7" name="Picture 16" descr="http://png-1.findicons.com/files/icons/653/the_spherical/128/printer.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34047" y="2590800"/>
          <a:ext cx="54102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9</xdr:col>
      <xdr:colOff>1093694</xdr:colOff>
      <xdr:row>64</xdr:row>
      <xdr:rowOff>152400</xdr:rowOff>
    </xdr:from>
    <xdr:to>
      <xdr:col>10</xdr:col>
      <xdr:colOff>30031</xdr:colOff>
      <xdr:row>67</xdr:row>
      <xdr:rowOff>157443</xdr:rowOff>
    </xdr:to>
    <xdr:pic macro="[0]!Show_Print_Window">
      <xdr:nvPicPr>
        <xdr:cNvPr id="9" name="Picture 16" descr="http://png-1.findicons.com/files/icons/653/the_spherical/128/printe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95529" y="15006918"/>
          <a:ext cx="54102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322730</xdr:colOff>
      <xdr:row>0</xdr:row>
      <xdr:rowOff>143433</xdr:rowOff>
    </xdr:from>
    <xdr:to>
      <xdr:col>11</xdr:col>
      <xdr:colOff>255196</xdr:colOff>
      <xdr:row>6</xdr:row>
      <xdr:rowOff>15355</xdr:rowOff>
    </xdr:to>
    <xdr:pic>
      <xdr:nvPicPr>
        <xdr:cNvPr id="3" name="Picture 2"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9412" y="143433"/>
          <a:ext cx="954442" cy="105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990600</xdr:colOff>
      <xdr:row>0</xdr:row>
      <xdr:rowOff>127001</xdr:rowOff>
    </xdr:from>
    <xdr:to>
      <xdr:col>5</xdr:col>
      <xdr:colOff>18626</xdr:colOff>
      <xdr:row>6</xdr:row>
      <xdr:rowOff>46770</xdr:rowOff>
    </xdr:to>
    <xdr:pic>
      <xdr:nvPicPr>
        <xdr:cNvPr id="3" name="Picture 2"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5133" y="127001"/>
          <a:ext cx="907626" cy="1003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8963</xdr:colOff>
      <xdr:row>3</xdr:row>
      <xdr:rowOff>0</xdr:rowOff>
    </xdr:from>
    <xdr:to>
      <xdr:col>11</xdr:col>
      <xdr:colOff>136449</xdr:colOff>
      <xdr:row>32</xdr:row>
      <xdr:rowOff>44824</xdr:rowOff>
    </xdr:to>
    <xdr:pic>
      <xdr:nvPicPr>
        <xdr:cNvPr id="10" name="Picture 9"/>
        <xdr:cNvPicPr>
          <a:picLocks noChangeAspect="1"/>
        </xdr:cNvPicPr>
      </xdr:nvPicPr>
      <xdr:blipFill>
        <a:blip xmlns:r="http://schemas.openxmlformats.org/officeDocument/2006/relationships" r:embed="rId1"/>
        <a:stretch>
          <a:fillRect/>
        </a:stretch>
      </xdr:blipFill>
      <xdr:spPr>
        <a:xfrm>
          <a:off x="8963" y="0"/>
          <a:ext cx="11098045" cy="4594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H79"/>
  <sheetViews>
    <sheetView showGridLines="0" showRowColHeaders="0" tabSelected="1" zoomScaleNormal="100" workbookViewId="0">
      <selection activeCell="C9" sqref="C9"/>
    </sheetView>
  </sheetViews>
  <sheetFormatPr defaultColWidth="9.140625" defaultRowHeight="12.75"/>
  <cols>
    <col min="1" max="1" width="16.28515625" style="11" customWidth="1"/>
    <col min="2" max="2" width="75.140625" style="11" customWidth="1"/>
    <col min="3" max="16384" width="9.140625" style="11"/>
  </cols>
  <sheetData>
    <row r="1" spans="1:86" ht="34.15" customHeight="1">
      <c r="A1" s="187" t="s">
        <v>122</v>
      </c>
      <c r="B1" s="18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row>
    <row r="2" spans="1:86" ht="18" customHeight="1">
      <c r="A2" s="25" t="s">
        <v>59</v>
      </c>
      <c r="B2" s="25"/>
      <c r="C2" s="19"/>
      <c r="D2" s="17"/>
      <c r="E2" s="17"/>
      <c r="F2" s="22"/>
      <c r="G2" s="22"/>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row>
    <row r="3" spans="1:86" ht="12.75" customHeight="1">
      <c r="A3" s="36"/>
      <c r="B3" s="25"/>
      <c r="C3" s="19"/>
      <c r="D3" s="17"/>
      <c r="E3" s="17"/>
      <c r="F3" s="22"/>
      <c r="G3" s="22"/>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row>
    <row r="4" spans="1:86" ht="12.75" customHeight="1">
      <c r="A4" s="24"/>
      <c r="B4" s="26"/>
      <c r="C4" s="17"/>
      <c r="D4" s="17"/>
      <c r="E4" s="17"/>
      <c r="F4" s="22"/>
      <c r="G4" s="22"/>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row>
    <row r="5" spans="1:86" ht="105.6" customHeight="1">
      <c r="A5" s="27" t="s">
        <v>60</v>
      </c>
      <c r="B5" s="186" t="s">
        <v>134</v>
      </c>
      <c r="C5" s="20"/>
      <c r="D5" s="23"/>
      <c r="E5" s="28"/>
      <c r="F5" s="22"/>
      <c r="G5" s="22"/>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row>
    <row r="6" spans="1:86" ht="6.6" customHeight="1">
      <c r="A6" s="27"/>
      <c r="B6" s="28"/>
      <c r="C6" s="20"/>
      <c r="D6" s="23"/>
      <c r="E6" s="23"/>
      <c r="F6" s="22"/>
      <c r="G6" s="22"/>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1"/>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row>
    <row r="7" spans="1:86" s="12" customFormat="1" ht="14.1" customHeight="1">
      <c r="A7" s="27" t="s">
        <v>61</v>
      </c>
      <c r="B7" s="28" t="s">
        <v>62</v>
      </c>
      <c r="C7" s="20"/>
      <c r="D7" s="23"/>
      <c r="E7" s="23"/>
      <c r="F7" s="22"/>
      <c r="G7" s="22"/>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1"/>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row>
    <row r="8" spans="1:86" s="12" customFormat="1" ht="14.1" customHeight="1">
      <c r="A8" s="27"/>
      <c r="B8" s="28"/>
      <c r="C8" s="20"/>
      <c r="D8" s="23"/>
      <c r="E8" s="23"/>
      <c r="F8" s="22"/>
      <c r="G8" s="22"/>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1"/>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6" ht="15">
      <c r="A9" s="27"/>
      <c r="B9" s="29" t="s">
        <v>63</v>
      </c>
      <c r="C9" s="20"/>
      <c r="D9" s="23"/>
      <c r="E9" s="23"/>
      <c r="F9" s="22"/>
      <c r="G9" s="22"/>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1"/>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row>
    <row r="10" spans="1:86" ht="15" customHeight="1">
      <c r="A10" s="27"/>
      <c r="B10" s="29"/>
      <c r="C10" s="20"/>
      <c r="D10" s="23"/>
      <c r="E10" s="23"/>
      <c r="F10" s="22"/>
      <c r="G10" s="22"/>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1"/>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row>
    <row r="11" spans="1:86" ht="30.6" customHeight="1">
      <c r="A11" s="30"/>
      <c r="B11" s="31" t="s">
        <v>66</v>
      </c>
      <c r="C11" s="18"/>
      <c r="D11" s="21"/>
      <c r="E11" s="21"/>
      <c r="F11" s="22"/>
      <c r="G11" s="22"/>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1"/>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row>
    <row r="12" spans="1:86" ht="15.6" customHeight="1">
      <c r="A12" s="30"/>
      <c r="B12" s="31"/>
      <c r="C12" s="17"/>
      <c r="D12" s="17"/>
      <c r="E12" s="17"/>
      <c r="F12" s="22"/>
      <c r="G12" s="22"/>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row>
    <row r="13" spans="1:86" ht="18" customHeight="1">
      <c r="A13" s="30"/>
      <c r="B13" s="29" t="s">
        <v>64</v>
      </c>
      <c r="C13" s="17"/>
      <c r="D13" s="17"/>
      <c r="E13" s="17"/>
      <c r="F13" s="22"/>
      <c r="G13" s="22"/>
      <c r="H13" s="13"/>
      <c r="I13" s="13"/>
      <c r="J13" s="13"/>
      <c r="K13" s="13"/>
      <c r="L13" s="13"/>
      <c r="M13" s="13"/>
      <c r="N13" s="13"/>
      <c r="O13" s="13"/>
    </row>
    <row r="14" spans="1:86" ht="15.75" customHeight="1">
      <c r="A14" s="30"/>
      <c r="B14" s="29"/>
      <c r="C14" s="17"/>
      <c r="D14" s="17"/>
      <c r="E14" s="17"/>
      <c r="F14" s="22"/>
      <c r="G14" s="22"/>
      <c r="H14" s="13"/>
      <c r="I14" s="13"/>
      <c r="J14" s="13"/>
      <c r="K14" s="13"/>
      <c r="L14" s="13"/>
      <c r="M14" s="13"/>
      <c r="N14" s="13"/>
      <c r="O14" s="13"/>
    </row>
    <row r="15" spans="1:86" ht="54.6" customHeight="1">
      <c r="A15" s="30"/>
      <c r="B15" s="31" t="s">
        <v>110</v>
      </c>
      <c r="C15" s="91"/>
      <c r="D15" s="91"/>
      <c r="E15" s="91"/>
      <c r="F15" s="71"/>
      <c r="G15" s="71"/>
      <c r="H15" s="13"/>
      <c r="I15" s="13"/>
      <c r="J15" s="13"/>
      <c r="K15" s="13"/>
      <c r="L15" s="13"/>
      <c r="M15" s="13"/>
      <c r="N15" s="13"/>
      <c r="O15" s="13"/>
    </row>
    <row r="16" spans="1:86" ht="52.9" customHeight="1">
      <c r="A16" s="30"/>
      <c r="B16" s="31" t="s">
        <v>111</v>
      </c>
      <c r="C16" s="91"/>
      <c r="D16" s="91"/>
      <c r="E16" s="91"/>
      <c r="F16" s="71"/>
      <c r="G16" s="71"/>
      <c r="H16" s="13"/>
      <c r="I16" s="13"/>
      <c r="J16" s="13"/>
      <c r="K16" s="13"/>
      <c r="L16" s="13"/>
      <c r="M16" s="13"/>
      <c r="N16" s="13"/>
      <c r="O16" s="13"/>
    </row>
    <row r="17" spans="1:15" ht="31.15" customHeight="1">
      <c r="A17" s="30"/>
      <c r="B17" s="31" t="s">
        <v>121</v>
      </c>
      <c r="C17" s="17"/>
      <c r="D17" s="17"/>
      <c r="E17" s="17"/>
      <c r="F17" s="22"/>
      <c r="G17" s="22"/>
      <c r="H17" s="14"/>
      <c r="I17" s="14"/>
      <c r="J17" s="14"/>
      <c r="K17" s="14"/>
      <c r="L17" s="14"/>
      <c r="M17" s="14"/>
      <c r="N17" s="14"/>
      <c r="O17" s="14"/>
    </row>
    <row r="18" spans="1:15" ht="35.450000000000003" customHeight="1">
      <c r="A18" s="30"/>
      <c r="B18" s="31" t="s">
        <v>79</v>
      </c>
      <c r="C18" s="17"/>
      <c r="D18" s="17"/>
      <c r="E18" s="17"/>
      <c r="F18" s="22"/>
      <c r="G18" s="22"/>
      <c r="H18" s="14"/>
      <c r="I18" s="14"/>
      <c r="J18" s="14"/>
      <c r="K18" s="14"/>
      <c r="L18" s="14"/>
      <c r="M18" s="14"/>
      <c r="N18" s="14"/>
      <c r="O18" s="14"/>
    </row>
    <row r="19" spans="1:15" ht="39" customHeight="1">
      <c r="A19" s="30"/>
      <c r="B19" s="31" t="s">
        <v>76</v>
      </c>
      <c r="C19" s="17"/>
      <c r="D19" s="17"/>
      <c r="E19" s="17"/>
      <c r="F19" s="22"/>
      <c r="G19" s="22"/>
      <c r="H19" s="14"/>
      <c r="I19" s="14"/>
      <c r="J19" s="14"/>
      <c r="K19" s="14"/>
      <c r="L19" s="14"/>
      <c r="M19" s="14"/>
      <c r="N19" s="14"/>
      <c r="O19" s="14"/>
    </row>
    <row r="20" spans="1:15" ht="15.6" customHeight="1">
      <c r="A20" s="30"/>
      <c r="B20" s="31"/>
      <c r="C20" s="17"/>
      <c r="D20" s="17"/>
      <c r="E20" s="17"/>
      <c r="F20" s="22"/>
      <c r="G20" s="22"/>
      <c r="H20" s="14"/>
      <c r="I20" s="14"/>
      <c r="J20" s="14"/>
      <c r="K20" s="14"/>
      <c r="L20" s="14"/>
      <c r="M20" s="14"/>
      <c r="N20" s="14"/>
      <c r="O20" s="14"/>
    </row>
    <row r="21" spans="1:15" ht="126.6" customHeight="1">
      <c r="A21" s="27" t="s">
        <v>65</v>
      </c>
      <c r="B21" s="52" t="s">
        <v>120</v>
      </c>
      <c r="C21" s="17"/>
      <c r="D21" s="17"/>
      <c r="E21" s="17"/>
      <c r="F21" s="22"/>
      <c r="G21" s="22"/>
    </row>
    <row r="22" spans="1:15" ht="15" customHeight="1">
      <c r="A22" s="30"/>
      <c r="B22" s="35" t="s">
        <v>132</v>
      </c>
      <c r="C22" s="17"/>
      <c r="D22" s="17"/>
      <c r="E22" s="17"/>
      <c r="F22" s="22"/>
      <c r="G22" s="22"/>
      <c r="H22" s="13"/>
      <c r="I22" s="13"/>
      <c r="J22" s="13"/>
      <c r="K22" s="13"/>
      <c r="L22" s="13"/>
      <c r="M22" s="13"/>
      <c r="N22" s="13"/>
      <c r="O22" s="13"/>
    </row>
    <row r="23" spans="1:15" ht="15" customHeight="1">
      <c r="A23" s="30"/>
      <c r="B23" s="28"/>
      <c r="C23" s="17"/>
      <c r="D23" s="17"/>
      <c r="E23" s="17"/>
      <c r="F23" s="22"/>
      <c r="G23" s="22"/>
      <c r="H23" s="13"/>
      <c r="I23" s="13"/>
      <c r="J23" s="13"/>
      <c r="K23" s="13"/>
      <c r="L23" s="13"/>
      <c r="M23" s="13"/>
      <c r="N23" s="13"/>
      <c r="O23" s="13"/>
    </row>
    <row r="24" spans="1:15" ht="56.45" customHeight="1">
      <c r="A24" s="32"/>
      <c r="B24" s="52"/>
      <c r="C24" s="17"/>
      <c r="D24" s="17"/>
      <c r="E24" s="17"/>
      <c r="F24" s="22"/>
      <c r="G24" s="22"/>
      <c r="H24" s="13"/>
      <c r="I24" s="13"/>
      <c r="J24" s="13"/>
      <c r="K24" s="13"/>
      <c r="L24" s="13"/>
      <c r="M24" s="13"/>
      <c r="N24" s="13"/>
      <c r="O24" s="13"/>
    </row>
    <row r="25" spans="1:15" ht="55.9" customHeight="1">
      <c r="A25" s="33"/>
      <c r="B25" s="34"/>
      <c r="C25" s="17"/>
      <c r="D25" s="17"/>
      <c r="E25" s="17"/>
      <c r="F25" s="22"/>
      <c r="G25" s="22"/>
      <c r="H25" s="13"/>
      <c r="I25" s="13"/>
      <c r="J25" s="13"/>
      <c r="K25" s="13"/>
      <c r="L25" s="13"/>
      <c r="M25" s="13"/>
      <c r="N25" s="13"/>
      <c r="O25" s="13"/>
    </row>
    <row r="26" spans="1:15" ht="15">
      <c r="A26" s="33"/>
      <c r="B26" s="38"/>
      <c r="C26" s="17"/>
      <c r="D26" s="17"/>
      <c r="E26" s="17"/>
      <c r="F26" s="22"/>
      <c r="G26" s="22"/>
    </row>
    <row r="27" spans="1:15" ht="15">
      <c r="A27" s="33"/>
      <c r="B27" s="39"/>
      <c r="C27" s="17"/>
      <c r="D27" s="17"/>
      <c r="E27" s="17"/>
      <c r="F27" s="22"/>
      <c r="G27" s="22"/>
    </row>
    <row r="28" spans="1:15" ht="15">
      <c r="A28" s="33"/>
      <c r="B28" s="40"/>
      <c r="C28" s="17"/>
      <c r="D28" s="17"/>
      <c r="E28" s="17"/>
      <c r="F28" s="22"/>
      <c r="G28" s="22"/>
    </row>
    <row r="29" spans="1:15" ht="15">
      <c r="A29" s="33"/>
      <c r="B29" s="41"/>
      <c r="C29" s="17"/>
      <c r="D29" s="17"/>
      <c r="E29" s="17"/>
      <c r="F29" s="22"/>
      <c r="G29" s="22"/>
    </row>
    <row r="30" spans="1:15" ht="15">
      <c r="A30" s="37"/>
      <c r="B30" s="39"/>
      <c r="C30" s="17"/>
      <c r="D30" s="17"/>
      <c r="E30" s="17"/>
      <c r="F30" s="22"/>
      <c r="G30" s="22"/>
    </row>
    <row r="31" spans="1:15" ht="15">
      <c r="A31" s="24"/>
      <c r="B31" s="38"/>
      <c r="C31" s="17"/>
      <c r="D31" s="17"/>
      <c r="E31" s="17"/>
      <c r="F31" s="22"/>
      <c r="G31" s="22"/>
    </row>
    <row r="32" spans="1:15" ht="15">
      <c r="A32" s="24"/>
      <c r="B32" s="39"/>
      <c r="C32" s="17"/>
      <c r="D32" s="17"/>
      <c r="E32" s="17"/>
      <c r="F32" s="22"/>
      <c r="G32" s="22"/>
    </row>
    <row r="33" spans="1:7" ht="15">
      <c r="A33" s="24"/>
      <c r="B33" s="40"/>
      <c r="C33" s="17"/>
      <c r="D33" s="17"/>
      <c r="E33" s="17"/>
      <c r="F33" s="22"/>
      <c r="G33" s="22"/>
    </row>
    <row r="34" spans="1:7" ht="15">
      <c r="A34" s="24"/>
      <c r="B34" s="41"/>
      <c r="C34" s="17"/>
      <c r="D34" s="17"/>
      <c r="E34" s="17"/>
      <c r="F34" s="22"/>
      <c r="G34" s="22"/>
    </row>
    <row r="35" spans="1:7" ht="15">
      <c r="A35" s="24"/>
      <c r="B35" s="39"/>
      <c r="C35" s="17"/>
      <c r="D35" s="17"/>
      <c r="E35" s="17"/>
      <c r="F35" s="22"/>
      <c r="G35" s="22"/>
    </row>
    <row r="36" spans="1:7" ht="15">
      <c r="A36" s="24"/>
      <c r="B36" s="40"/>
      <c r="C36" s="17"/>
      <c r="D36" s="17"/>
      <c r="E36" s="17"/>
      <c r="F36" s="22"/>
      <c r="G36" s="22"/>
    </row>
    <row r="37" spans="1:7">
      <c r="A37" s="17"/>
      <c r="B37" s="17"/>
      <c r="C37" s="17"/>
      <c r="D37" s="17"/>
      <c r="E37" s="17"/>
      <c r="F37" s="22"/>
      <c r="G37" s="22"/>
    </row>
    <row r="38" spans="1:7">
      <c r="A38" s="17"/>
      <c r="B38" s="17"/>
      <c r="C38" s="17"/>
      <c r="D38" s="17"/>
      <c r="E38" s="17"/>
      <c r="F38" s="22"/>
      <c r="G38" s="22"/>
    </row>
    <row r="39" spans="1:7">
      <c r="A39" s="17"/>
      <c r="B39" s="17"/>
      <c r="C39" s="17"/>
      <c r="D39" s="17"/>
      <c r="E39" s="17"/>
      <c r="F39" s="22"/>
      <c r="G39" s="22"/>
    </row>
    <row r="40" spans="1:7">
      <c r="A40" s="17"/>
      <c r="B40" s="17"/>
      <c r="C40" s="17"/>
      <c r="D40" s="17"/>
      <c r="E40" s="17"/>
      <c r="F40" s="22"/>
      <c r="G40" s="22"/>
    </row>
    <row r="41" spans="1:7">
      <c r="A41" s="17"/>
      <c r="B41" s="17"/>
      <c r="C41" s="17"/>
      <c r="D41" s="17"/>
      <c r="E41" s="17"/>
      <c r="F41" s="22"/>
      <c r="G41" s="22"/>
    </row>
    <row r="42" spans="1:7">
      <c r="A42" s="17"/>
      <c r="B42" s="17"/>
      <c r="C42" s="17"/>
      <c r="D42" s="17"/>
      <c r="E42" s="17"/>
      <c r="F42" s="22"/>
      <c r="G42" s="22"/>
    </row>
    <row r="43" spans="1:7">
      <c r="F43" s="22"/>
      <c r="G43" s="22"/>
    </row>
    <row r="44" spans="1:7">
      <c r="F44" s="22"/>
      <c r="G44" s="22"/>
    </row>
    <row r="45" spans="1:7">
      <c r="F45" s="22"/>
      <c r="G45" s="22"/>
    </row>
    <row r="46" spans="1:7">
      <c r="F46" s="22"/>
      <c r="G46" s="22"/>
    </row>
    <row r="47" spans="1:7">
      <c r="F47" s="22"/>
      <c r="G47" s="22"/>
    </row>
    <row r="48" spans="1:7">
      <c r="F48" s="22"/>
      <c r="G48" s="22"/>
    </row>
    <row r="49" spans="6:7">
      <c r="F49" s="22"/>
      <c r="G49" s="22"/>
    </row>
    <row r="50" spans="6:7">
      <c r="F50" s="22"/>
      <c r="G50" s="22"/>
    </row>
    <row r="51" spans="6:7">
      <c r="F51" s="22"/>
      <c r="G51" s="22"/>
    </row>
    <row r="52" spans="6:7">
      <c r="F52" s="22"/>
      <c r="G52" s="22"/>
    </row>
    <row r="53" spans="6:7">
      <c r="F53" s="22"/>
      <c r="G53" s="22"/>
    </row>
    <row r="54" spans="6:7">
      <c r="F54" s="22"/>
      <c r="G54" s="22"/>
    </row>
    <row r="55" spans="6:7">
      <c r="F55" s="22"/>
      <c r="G55" s="22"/>
    </row>
    <row r="56" spans="6:7">
      <c r="F56" s="22"/>
      <c r="G56" s="22"/>
    </row>
    <row r="57" spans="6:7">
      <c r="F57" s="22"/>
      <c r="G57" s="22"/>
    </row>
    <row r="58" spans="6:7">
      <c r="F58" s="22"/>
      <c r="G58" s="22"/>
    </row>
    <row r="59" spans="6:7">
      <c r="F59" s="22"/>
      <c r="G59" s="22"/>
    </row>
    <row r="60" spans="6:7">
      <c r="F60" s="22"/>
      <c r="G60" s="22"/>
    </row>
    <row r="61" spans="6:7">
      <c r="F61" s="22"/>
      <c r="G61" s="22"/>
    </row>
    <row r="62" spans="6:7">
      <c r="F62" s="22"/>
      <c r="G62" s="22"/>
    </row>
    <row r="63" spans="6:7">
      <c r="F63" s="22"/>
      <c r="G63" s="22"/>
    </row>
    <row r="64" spans="6:7">
      <c r="F64" s="22"/>
      <c r="G64" s="22"/>
    </row>
    <row r="65" spans="6:7">
      <c r="F65" s="22"/>
      <c r="G65" s="22"/>
    </row>
    <row r="66" spans="6:7">
      <c r="F66" s="22"/>
      <c r="G66" s="22"/>
    </row>
    <row r="67" spans="6:7">
      <c r="F67" s="22"/>
      <c r="G67" s="22"/>
    </row>
    <row r="68" spans="6:7">
      <c r="F68" s="22"/>
      <c r="G68" s="22"/>
    </row>
    <row r="69" spans="6:7">
      <c r="F69" s="22"/>
      <c r="G69" s="22"/>
    </row>
    <row r="70" spans="6:7">
      <c r="F70" s="22"/>
      <c r="G70" s="22"/>
    </row>
    <row r="71" spans="6:7">
      <c r="F71" s="22"/>
      <c r="G71" s="22"/>
    </row>
    <row r="72" spans="6:7">
      <c r="F72" s="22"/>
      <c r="G72" s="22"/>
    </row>
    <row r="73" spans="6:7">
      <c r="F73" s="22"/>
      <c r="G73" s="22"/>
    </row>
    <row r="74" spans="6:7">
      <c r="F74" s="22"/>
      <c r="G74" s="22"/>
    </row>
    <row r="75" spans="6:7">
      <c r="F75" s="22"/>
      <c r="G75" s="22"/>
    </row>
    <row r="76" spans="6:7">
      <c r="F76" s="22"/>
      <c r="G76" s="22"/>
    </row>
    <row r="77" spans="6:7">
      <c r="F77" s="22"/>
      <c r="G77" s="22"/>
    </row>
    <row r="78" spans="6:7">
      <c r="F78" s="22"/>
      <c r="G78" s="22"/>
    </row>
    <row r="79" spans="6:7">
      <c r="F79" s="22"/>
      <c r="G79" s="22"/>
    </row>
  </sheetData>
  <sheetProtection sheet="1" objects="1" scenarios="1"/>
  <mergeCells count="1">
    <mergeCell ref="A1:B1"/>
  </mergeCells>
  <pageMargins left="0.7" right="0.7" top="0.75" bottom="0.75" header="0.3" footer="0.3"/>
  <pageSetup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61"/>
  <sheetViews>
    <sheetView showGridLines="0" showRowColHeaders="0" zoomScale="85" zoomScaleNormal="85" workbookViewId="0">
      <pane xSplit="1" ySplit="9" topLeftCell="B10" activePane="bottomRight" state="frozen"/>
      <selection pane="topRight" activeCell="B1" sqref="B1"/>
      <selection pane="bottomLeft" activeCell="A8" sqref="A8"/>
      <selection pane="bottomRight" activeCell="B2" sqref="B2:P4"/>
    </sheetView>
  </sheetViews>
  <sheetFormatPr defaultColWidth="8.85546875" defaultRowHeight="12.75"/>
  <cols>
    <col min="1" max="1" width="13.7109375" style="73" bestFit="1" customWidth="1"/>
    <col min="2" max="2" width="14" style="73" bestFit="1" customWidth="1"/>
    <col min="3" max="3" width="11.28515625" style="73" bestFit="1" customWidth="1"/>
    <col min="4" max="4" width="12.5703125" style="73" bestFit="1" customWidth="1"/>
    <col min="5" max="5" width="12.85546875" style="73" bestFit="1" customWidth="1"/>
    <col min="6" max="6" width="11.42578125" style="73" bestFit="1" customWidth="1"/>
    <col min="7" max="7" width="12.5703125" style="73" bestFit="1" customWidth="1"/>
    <col min="8" max="8" width="11.28515625" style="73" bestFit="1" customWidth="1"/>
    <col min="9" max="9" width="11.42578125" style="73" bestFit="1" customWidth="1"/>
    <col min="10" max="10" width="12.5703125" style="73" bestFit="1" customWidth="1"/>
    <col min="11" max="11" width="11.28515625" style="73" bestFit="1" customWidth="1"/>
    <col min="12" max="12" width="11.42578125" style="73" bestFit="1" customWidth="1"/>
    <col min="13" max="13" width="12.5703125" style="73" bestFit="1" customWidth="1"/>
    <col min="14" max="14" width="11.28515625" style="73" customWidth="1"/>
    <col min="15" max="15" width="11.42578125" style="73" bestFit="1" customWidth="1"/>
    <col min="16" max="16" width="12.5703125" style="73" bestFit="1" customWidth="1"/>
    <col min="17" max="17" width="1.28515625" style="73" customWidth="1"/>
    <col min="18" max="18" width="8.85546875" style="73"/>
    <col min="19" max="19" width="35.140625" style="73" bestFit="1" customWidth="1"/>
    <col min="20" max="22" width="9.140625" style="73" bestFit="1" customWidth="1"/>
    <col min="23" max="23" width="8.85546875" style="73"/>
    <col min="24" max="24" width="9.140625" style="73" bestFit="1" customWidth="1"/>
    <col min="25" max="16384" width="8.85546875" style="73"/>
  </cols>
  <sheetData>
    <row r="1" spans="1:25" ht="15" customHeight="1">
      <c r="A1" s="194"/>
      <c r="B1" s="194"/>
      <c r="C1" s="194"/>
      <c r="D1" s="194"/>
      <c r="E1" s="194"/>
      <c r="F1" s="194"/>
      <c r="G1" s="194"/>
      <c r="H1" s="194"/>
      <c r="I1" s="194"/>
      <c r="J1" s="194"/>
      <c r="K1" s="194"/>
      <c r="L1" s="194"/>
      <c r="M1" s="194"/>
      <c r="N1" s="194"/>
      <c r="O1" s="194"/>
      <c r="P1" s="194"/>
    </row>
    <row r="2" spans="1:25">
      <c r="A2" s="102"/>
      <c r="B2" s="191" t="s">
        <v>99</v>
      </c>
      <c r="C2" s="191"/>
      <c r="D2" s="191"/>
      <c r="E2" s="191"/>
      <c r="F2" s="191"/>
      <c r="G2" s="191"/>
      <c r="H2" s="191"/>
      <c r="I2" s="191"/>
      <c r="J2" s="191"/>
      <c r="K2" s="191"/>
      <c r="L2" s="191"/>
      <c r="M2" s="191"/>
      <c r="N2" s="191"/>
      <c r="O2" s="191"/>
      <c r="P2" s="191"/>
    </row>
    <row r="3" spans="1:25">
      <c r="A3" s="102"/>
      <c r="B3" s="191"/>
      <c r="C3" s="191"/>
      <c r="D3" s="191"/>
      <c r="E3" s="191"/>
      <c r="F3" s="191"/>
      <c r="G3" s="191"/>
      <c r="H3" s="191"/>
      <c r="I3" s="191"/>
      <c r="J3" s="191"/>
      <c r="K3" s="191"/>
      <c r="L3" s="191"/>
      <c r="M3" s="191"/>
      <c r="N3" s="191"/>
      <c r="O3" s="191"/>
      <c r="P3" s="191"/>
    </row>
    <row r="4" spans="1:25">
      <c r="A4" s="107"/>
      <c r="B4" s="192"/>
      <c r="C4" s="192"/>
      <c r="D4" s="192"/>
      <c r="E4" s="192"/>
      <c r="F4" s="192"/>
      <c r="G4" s="192"/>
      <c r="H4" s="192"/>
      <c r="I4" s="192"/>
      <c r="J4" s="192"/>
      <c r="K4" s="192"/>
      <c r="L4" s="192"/>
      <c r="M4" s="192"/>
      <c r="N4" s="192"/>
      <c r="O4" s="192"/>
      <c r="P4" s="192"/>
    </row>
    <row r="5" spans="1:25" ht="12.6" customHeight="1">
      <c r="A5" s="123"/>
      <c r="B5" s="124"/>
      <c r="C5" s="124"/>
      <c r="D5" s="124"/>
      <c r="E5" s="124"/>
      <c r="F5" s="124"/>
      <c r="G5" s="124"/>
      <c r="H5" s="124"/>
      <c r="I5" s="124"/>
      <c r="J5" s="124"/>
      <c r="K5" s="124"/>
      <c r="L5" s="124"/>
      <c r="M5" s="124"/>
      <c r="N5" s="124"/>
      <c r="O5" s="124"/>
      <c r="P5" s="124"/>
    </row>
    <row r="6" spans="1:25" ht="67.150000000000006" customHeight="1">
      <c r="A6" s="193" t="s">
        <v>123</v>
      </c>
      <c r="B6" s="193"/>
      <c r="C6" s="193"/>
      <c r="D6" s="193"/>
      <c r="E6" s="193"/>
      <c r="F6" s="193"/>
      <c r="G6" s="193"/>
      <c r="H6" s="193"/>
      <c r="I6" s="193"/>
      <c r="J6" s="193"/>
      <c r="K6" s="193"/>
      <c r="L6" s="193"/>
      <c r="M6" s="193"/>
      <c r="N6" s="193"/>
      <c r="O6" s="193"/>
      <c r="P6" s="193"/>
      <c r="Q6" s="125"/>
    </row>
    <row r="7" spans="1:25" ht="6.6" customHeight="1" thickBot="1">
      <c r="B7" s="79"/>
      <c r="C7" s="79"/>
      <c r="D7" s="79"/>
      <c r="E7" s="79"/>
      <c r="F7" s="79"/>
      <c r="G7" s="79"/>
      <c r="H7" s="79"/>
      <c r="I7" s="79"/>
      <c r="J7" s="79"/>
      <c r="K7" s="79"/>
      <c r="L7" s="79"/>
      <c r="M7" s="79"/>
      <c r="N7" s="79"/>
      <c r="O7" s="79"/>
      <c r="P7" s="79"/>
    </row>
    <row r="8" spans="1:25" ht="15" customHeight="1">
      <c r="A8" s="195" t="s">
        <v>93</v>
      </c>
      <c r="B8" s="197" t="s">
        <v>89</v>
      </c>
      <c r="C8" s="197"/>
      <c r="D8" s="197"/>
      <c r="E8" s="197" t="s">
        <v>29</v>
      </c>
      <c r="F8" s="197"/>
      <c r="G8" s="197"/>
      <c r="H8" s="197" t="s">
        <v>1</v>
      </c>
      <c r="I8" s="197"/>
      <c r="J8" s="197"/>
      <c r="K8" s="197" t="s">
        <v>30</v>
      </c>
      <c r="L8" s="197"/>
      <c r="M8" s="197"/>
      <c r="N8" s="197" t="s">
        <v>43</v>
      </c>
      <c r="O8" s="197"/>
      <c r="P8" s="198"/>
    </row>
    <row r="9" spans="1:25" ht="32.25" thickBot="1">
      <c r="A9" s="196"/>
      <c r="B9" s="144" t="s">
        <v>90</v>
      </c>
      <c r="C9" s="144" t="s">
        <v>91</v>
      </c>
      <c r="D9" s="144" t="s">
        <v>92</v>
      </c>
      <c r="E9" s="144" t="s">
        <v>108</v>
      </c>
      <c r="F9" s="144" t="s">
        <v>91</v>
      </c>
      <c r="G9" s="144" t="s">
        <v>92</v>
      </c>
      <c r="H9" s="144" t="s">
        <v>90</v>
      </c>
      <c r="I9" s="144" t="s">
        <v>91</v>
      </c>
      <c r="J9" s="144" t="s">
        <v>92</v>
      </c>
      <c r="K9" s="144" t="s">
        <v>108</v>
      </c>
      <c r="L9" s="144" t="s">
        <v>91</v>
      </c>
      <c r="M9" s="144" t="s">
        <v>92</v>
      </c>
      <c r="N9" s="144" t="s">
        <v>108</v>
      </c>
      <c r="O9" s="144" t="s">
        <v>91</v>
      </c>
      <c r="P9" s="163" t="s">
        <v>92</v>
      </c>
    </row>
    <row r="10" spans="1:25" ht="16.5" thickBot="1">
      <c r="A10" s="164">
        <v>40909</v>
      </c>
      <c r="B10" s="155"/>
      <c r="C10" s="156"/>
      <c r="D10" s="157" t="str">
        <f>IF(B10="","-",C10/B10)</f>
        <v>-</v>
      </c>
      <c r="E10" s="155"/>
      <c r="F10" s="156"/>
      <c r="G10" s="157" t="str">
        <f>IF(E10="","-",F10/E10)</f>
        <v>-</v>
      </c>
      <c r="H10" s="155"/>
      <c r="I10" s="156"/>
      <c r="J10" s="157" t="str">
        <f>IF(H10="","-",I10/H10)</f>
        <v>-</v>
      </c>
      <c r="K10" s="155"/>
      <c r="L10" s="156"/>
      <c r="M10" s="157" t="str">
        <f>IF(K10="","-",L10/K10)</f>
        <v>-</v>
      </c>
      <c r="N10" s="155"/>
      <c r="O10" s="156"/>
      <c r="P10" s="165" t="str">
        <f>IF(N10="","-",O10/N10)</f>
        <v>-</v>
      </c>
      <c r="R10" s="188" t="s">
        <v>114</v>
      </c>
      <c r="S10" s="189"/>
      <c r="T10" s="102"/>
      <c r="U10" s="103"/>
      <c r="V10" s="103"/>
      <c r="W10" s="103"/>
      <c r="X10" s="103"/>
      <c r="Y10" s="103"/>
    </row>
    <row r="11" spans="1:25" ht="15.75">
      <c r="A11" s="164">
        <v>40940</v>
      </c>
      <c r="B11" s="155"/>
      <c r="C11" s="156"/>
      <c r="D11" s="157" t="str">
        <f t="shared" ref="D11:D21" si="0">IF(B11="","-",C11/B11)</f>
        <v>-</v>
      </c>
      <c r="E11" s="155"/>
      <c r="F11" s="156"/>
      <c r="G11" s="157" t="str">
        <f t="shared" ref="G11:G21" si="1">IF(E11="","-",F11/E11)</f>
        <v>-</v>
      </c>
      <c r="H11" s="155"/>
      <c r="I11" s="156"/>
      <c r="J11" s="157" t="str">
        <f t="shared" ref="J11:J21" si="2">IF(H11="","-",I11/H11)</f>
        <v>-</v>
      </c>
      <c r="K11" s="155"/>
      <c r="L11" s="156"/>
      <c r="M11" s="157" t="str">
        <f t="shared" ref="M11:M21" si="3">IF(K11="","-",L11/K11)</f>
        <v>-</v>
      </c>
      <c r="N11" s="155"/>
      <c r="O11" s="156"/>
      <c r="P11" s="165" t="str">
        <f t="shared" ref="P11:P21" si="4">IF(N11="","-",O11/N11)</f>
        <v>-</v>
      </c>
      <c r="R11" s="133" t="s">
        <v>115</v>
      </c>
      <c r="S11" s="134" t="s">
        <v>116</v>
      </c>
      <c r="T11" s="103"/>
      <c r="U11" s="104"/>
      <c r="V11" s="104"/>
      <c r="W11" s="104"/>
      <c r="X11" s="104"/>
    </row>
    <row r="12" spans="1:25" ht="15.75">
      <c r="A12" s="164">
        <v>40969</v>
      </c>
      <c r="B12" s="155"/>
      <c r="C12" s="156"/>
      <c r="D12" s="157" t="str">
        <f t="shared" si="0"/>
        <v>-</v>
      </c>
      <c r="E12" s="155"/>
      <c r="F12" s="156"/>
      <c r="G12" s="157" t="str">
        <f t="shared" si="1"/>
        <v>-</v>
      </c>
      <c r="H12" s="155"/>
      <c r="I12" s="156"/>
      <c r="J12" s="157" t="str">
        <f t="shared" si="2"/>
        <v>-</v>
      </c>
      <c r="K12" s="155"/>
      <c r="L12" s="156"/>
      <c r="M12" s="157" t="str">
        <f t="shared" si="3"/>
        <v>-</v>
      </c>
      <c r="N12" s="155"/>
      <c r="O12" s="156"/>
      <c r="P12" s="165" t="str">
        <f t="shared" si="4"/>
        <v>-</v>
      </c>
      <c r="R12" s="135" t="s">
        <v>115</v>
      </c>
      <c r="S12" s="136" t="s">
        <v>117</v>
      </c>
      <c r="T12" s="48"/>
      <c r="U12" s="105"/>
      <c r="V12" s="105"/>
      <c r="W12" s="105"/>
      <c r="X12" s="105"/>
    </row>
    <row r="13" spans="1:25" ht="15.75">
      <c r="A13" s="164">
        <v>41000</v>
      </c>
      <c r="B13" s="155"/>
      <c r="C13" s="156"/>
      <c r="D13" s="157" t="str">
        <f t="shared" si="0"/>
        <v>-</v>
      </c>
      <c r="E13" s="155"/>
      <c r="F13" s="156"/>
      <c r="G13" s="157" t="str">
        <f t="shared" si="1"/>
        <v>-</v>
      </c>
      <c r="H13" s="155"/>
      <c r="I13" s="156"/>
      <c r="J13" s="157" t="str">
        <f t="shared" si="2"/>
        <v>-</v>
      </c>
      <c r="K13" s="155"/>
      <c r="L13" s="156"/>
      <c r="M13" s="157" t="str">
        <f t="shared" si="3"/>
        <v>-</v>
      </c>
      <c r="N13" s="155"/>
      <c r="O13" s="156"/>
      <c r="P13" s="165" t="str">
        <f t="shared" si="4"/>
        <v>-</v>
      </c>
      <c r="R13" s="137" t="s">
        <v>115</v>
      </c>
      <c r="S13" s="138" t="s">
        <v>118</v>
      </c>
      <c r="T13" s="103"/>
    </row>
    <row r="14" spans="1:25" ht="16.5" thickBot="1">
      <c r="A14" s="164">
        <v>41030</v>
      </c>
      <c r="B14" s="155"/>
      <c r="C14" s="156"/>
      <c r="D14" s="157" t="str">
        <f t="shared" si="0"/>
        <v>-</v>
      </c>
      <c r="E14" s="155"/>
      <c r="F14" s="156"/>
      <c r="G14" s="157" t="str">
        <f t="shared" si="1"/>
        <v>-</v>
      </c>
      <c r="H14" s="155"/>
      <c r="I14" s="156"/>
      <c r="J14" s="157" t="str">
        <f t="shared" si="2"/>
        <v>-</v>
      </c>
      <c r="K14" s="155"/>
      <c r="L14" s="156"/>
      <c r="M14" s="157" t="str">
        <f t="shared" si="3"/>
        <v>-</v>
      </c>
      <c r="N14" s="155"/>
      <c r="O14" s="156"/>
      <c r="P14" s="165" t="str">
        <f t="shared" si="4"/>
        <v>-</v>
      </c>
      <c r="R14" s="139" t="s">
        <v>115</v>
      </c>
      <c r="S14" s="140" t="s">
        <v>119</v>
      </c>
      <c r="T14" s="48"/>
    </row>
    <row r="15" spans="1:25" ht="15.75">
      <c r="A15" s="164">
        <v>41061</v>
      </c>
      <c r="B15" s="155"/>
      <c r="C15" s="156"/>
      <c r="D15" s="157" t="str">
        <f t="shared" si="0"/>
        <v>-</v>
      </c>
      <c r="E15" s="155"/>
      <c r="F15" s="156"/>
      <c r="G15" s="157" t="str">
        <f t="shared" si="1"/>
        <v>-</v>
      </c>
      <c r="H15" s="155"/>
      <c r="I15" s="156"/>
      <c r="J15" s="157" t="str">
        <f t="shared" si="2"/>
        <v>-</v>
      </c>
      <c r="K15" s="155"/>
      <c r="L15" s="156"/>
      <c r="M15" s="157" t="str">
        <f t="shared" si="3"/>
        <v>-</v>
      </c>
      <c r="N15" s="155"/>
      <c r="O15" s="156"/>
      <c r="P15" s="165" t="str">
        <f t="shared" si="4"/>
        <v>-</v>
      </c>
      <c r="T15" s="103"/>
    </row>
    <row r="16" spans="1:25" ht="15.75">
      <c r="A16" s="164">
        <v>41091</v>
      </c>
      <c r="B16" s="155"/>
      <c r="C16" s="156"/>
      <c r="D16" s="157" t="str">
        <f t="shared" si="0"/>
        <v>-</v>
      </c>
      <c r="E16" s="155"/>
      <c r="F16" s="156"/>
      <c r="G16" s="157" t="str">
        <f t="shared" si="1"/>
        <v>-</v>
      </c>
      <c r="H16" s="155"/>
      <c r="I16" s="156"/>
      <c r="J16" s="157" t="str">
        <f t="shared" si="2"/>
        <v>-</v>
      </c>
      <c r="K16" s="155"/>
      <c r="L16" s="156"/>
      <c r="M16" s="157" t="str">
        <f t="shared" si="3"/>
        <v>-</v>
      </c>
      <c r="N16" s="155"/>
      <c r="O16" s="156"/>
      <c r="P16" s="165" t="str">
        <f t="shared" si="4"/>
        <v>-</v>
      </c>
      <c r="T16" s="48"/>
    </row>
    <row r="17" spans="1:23" ht="15.75">
      <c r="A17" s="164">
        <v>41122</v>
      </c>
      <c r="B17" s="155"/>
      <c r="C17" s="156"/>
      <c r="D17" s="157" t="str">
        <f t="shared" si="0"/>
        <v>-</v>
      </c>
      <c r="E17" s="155"/>
      <c r="F17" s="156"/>
      <c r="G17" s="157" t="str">
        <f t="shared" si="1"/>
        <v>-</v>
      </c>
      <c r="H17" s="155"/>
      <c r="I17" s="156"/>
      <c r="J17" s="157" t="str">
        <f t="shared" si="2"/>
        <v>-</v>
      </c>
      <c r="K17" s="155"/>
      <c r="L17" s="156"/>
      <c r="M17" s="157" t="str">
        <f t="shared" si="3"/>
        <v>-</v>
      </c>
      <c r="N17" s="155"/>
      <c r="O17" s="156"/>
      <c r="P17" s="165" t="str">
        <f t="shared" si="4"/>
        <v>-</v>
      </c>
      <c r="S17" s="190"/>
      <c r="T17" s="103"/>
      <c r="V17" s="48"/>
      <c r="W17" s="48"/>
    </row>
    <row r="18" spans="1:23" ht="15.75">
      <c r="A18" s="164">
        <v>41153</v>
      </c>
      <c r="B18" s="155"/>
      <c r="C18" s="156"/>
      <c r="D18" s="157" t="str">
        <f t="shared" si="0"/>
        <v>-</v>
      </c>
      <c r="E18" s="155"/>
      <c r="F18" s="156"/>
      <c r="G18" s="157" t="str">
        <f t="shared" si="1"/>
        <v>-</v>
      </c>
      <c r="H18" s="155"/>
      <c r="I18" s="156"/>
      <c r="J18" s="157" t="str">
        <f t="shared" si="2"/>
        <v>-</v>
      </c>
      <c r="K18" s="155"/>
      <c r="L18" s="156"/>
      <c r="M18" s="157" t="str">
        <f t="shared" si="3"/>
        <v>-</v>
      </c>
      <c r="N18" s="155"/>
      <c r="O18" s="156"/>
      <c r="P18" s="165" t="str">
        <f t="shared" si="4"/>
        <v>-</v>
      </c>
      <c r="S18" s="190"/>
      <c r="T18" s="48"/>
      <c r="W18" s="48"/>
    </row>
    <row r="19" spans="1:23" ht="15.75">
      <c r="A19" s="164">
        <v>41183</v>
      </c>
      <c r="B19" s="155"/>
      <c r="C19" s="156"/>
      <c r="D19" s="157" t="str">
        <f t="shared" si="0"/>
        <v>-</v>
      </c>
      <c r="E19" s="155"/>
      <c r="F19" s="156"/>
      <c r="G19" s="157" t="str">
        <f t="shared" si="1"/>
        <v>-</v>
      </c>
      <c r="H19" s="155"/>
      <c r="I19" s="156"/>
      <c r="J19" s="157" t="str">
        <f t="shared" si="2"/>
        <v>-</v>
      </c>
      <c r="K19" s="155"/>
      <c r="L19" s="156"/>
      <c r="M19" s="157" t="str">
        <f t="shared" si="3"/>
        <v>-</v>
      </c>
      <c r="N19" s="155"/>
      <c r="O19" s="156"/>
      <c r="P19" s="165" t="str">
        <f t="shared" si="4"/>
        <v>-</v>
      </c>
      <c r="S19" s="48"/>
      <c r="W19" s="48"/>
    </row>
    <row r="20" spans="1:23" ht="15.75">
      <c r="A20" s="164">
        <v>41214</v>
      </c>
      <c r="B20" s="155"/>
      <c r="C20" s="156"/>
      <c r="D20" s="157" t="str">
        <f t="shared" si="0"/>
        <v>-</v>
      </c>
      <c r="E20" s="155"/>
      <c r="F20" s="156"/>
      <c r="G20" s="157" t="str">
        <f t="shared" si="1"/>
        <v>-</v>
      </c>
      <c r="H20" s="155"/>
      <c r="I20" s="156"/>
      <c r="J20" s="157" t="str">
        <f t="shared" si="2"/>
        <v>-</v>
      </c>
      <c r="K20" s="155"/>
      <c r="L20" s="156"/>
      <c r="M20" s="157" t="str">
        <f t="shared" si="3"/>
        <v>-</v>
      </c>
      <c r="N20" s="155"/>
      <c r="O20" s="156"/>
      <c r="P20" s="165" t="str">
        <f t="shared" si="4"/>
        <v>-</v>
      </c>
      <c r="S20" s="48"/>
    </row>
    <row r="21" spans="1:23" ht="15.75">
      <c r="A21" s="164">
        <v>41244</v>
      </c>
      <c r="B21" s="155"/>
      <c r="C21" s="156"/>
      <c r="D21" s="157" t="str">
        <f t="shared" si="0"/>
        <v>-</v>
      </c>
      <c r="E21" s="155"/>
      <c r="F21" s="156"/>
      <c r="G21" s="157" t="str">
        <f t="shared" si="1"/>
        <v>-</v>
      </c>
      <c r="H21" s="155"/>
      <c r="I21" s="156"/>
      <c r="J21" s="157" t="str">
        <f t="shared" si="2"/>
        <v>-</v>
      </c>
      <c r="K21" s="155"/>
      <c r="L21" s="156"/>
      <c r="M21" s="157" t="str">
        <f t="shared" si="3"/>
        <v>-</v>
      </c>
      <c r="N21" s="155"/>
      <c r="O21" s="156"/>
      <c r="P21" s="165" t="str">
        <f t="shared" si="4"/>
        <v>-</v>
      </c>
      <c r="S21" s="48"/>
    </row>
    <row r="22" spans="1:23" ht="31.5">
      <c r="A22" s="166" t="s">
        <v>94</v>
      </c>
      <c r="B22" s="158">
        <f>SUM(B10:B21)</f>
        <v>0</v>
      </c>
      <c r="C22" s="159">
        <f t="shared" ref="C22" si="5">SUM(C10:C21)</f>
        <v>0</v>
      </c>
      <c r="D22" s="157" t="str">
        <f>IF(B22=0,"-",C22/B22)</f>
        <v>-</v>
      </c>
      <c r="E22" s="158">
        <f>SUM(E10:E21)</f>
        <v>0</v>
      </c>
      <c r="F22" s="159">
        <f t="shared" ref="F22" si="6">SUM(F10:F21)</f>
        <v>0</v>
      </c>
      <c r="G22" s="157" t="str">
        <f>IF(E22=0,"-",F22/E22)</f>
        <v>-</v>
      </c>
      <c r="H22" s="158">
        <f>SUM(H10:H21)</f>
        <v>0</v>
      </c>
      <c r="I22" s="159">
        <f t="shared" ref="I22" si="7">SUM(I10:I21)</f>
        <v>0</v>
      </c>
      <c r="J22" s="157" t="str">
        <f>IF(H22=0,"-",I22/H22)</f>
        <v>-</v>
      </c>
      <c r="K22" s="158">
        <f>SUM(K10:K21)</f>
        <v>0</v>
      </c>
      <c r="L22" s="159">
        <f t="shared" ref="L22" si="8">SUM(L10:L21)</f>
        <v>0</v>
      </c>
      <c r="M22" s="157" t="str">
        <f>IF(K22=0,"-",L22/K22)</f>
        <v>-</v>
      </c>
      <c r="N22" s="158">
        <f>SUM(N10:N21)</f>
        <v>0</v>
      </c>
      <c r="O22" s="159">
        <f t="shared" ref="O22" si="9">SUM(O10:O21)</f>
        <v>0</v>
      </c>
      <c r="P22" s="165" t="str">
        <f>IF(N22=0,"-",O22/N22)</f>
        <v>-</v>
      </c>
      <c r="S22" s="103"/>
      <c r="T22" s="106"/>
      <c r="U22" s="106"/>
      <c r="V22" s="106"/>
      <c r="W22" s="106"/>
    </row>
    <row r="23" spans="1:23" ht="15.75">
      <c r="A23" s="167">
        <v>41275</v>
      </c>
      <c r="B23" s="160"/>
      <c r="C23" s="161"/>
      <c r="D23" s="157" t="str">
        <f>IF(B23="","-",C23/B23)</f>
        <v>-</v>
      </c>
      <c r="E23" s="160"/>
      <c r="F23" s="161"/>
      <c r="G23" s="157" t="str">
        <f>IF(E23="","-",F23/E23)</f>
        <v>-</v>
      </c>
      <c r="H23" s="160"/>
      <c r="I23" s="161"/>
      <c r="J23" s="157" t="str">
        <f>IF(H23="","-",I23/H23)</f>
        <v>-</v>
      </c>
      <c r="K23" s="160"/>
      <c r="L23" s="161"/>
      <c r="M23" s="157" t="str">
        <f>IF(K23="","-",L23/K23)</f>
        <v>-</v>
      </c>
      <c r="N23" s="160"/>
      <c r="O23" s="161"/>
      <c r="P23" s="165" t="str">
        <f>IF(N23="","-",O23/N23)</f>
        <v>-</v>
      </c>
      <c r="S23" s="103"/>
      <c r="T23" s="106"/>
      <c r="U23" s="106"/>
      <c r="V23" s="106"/>
      <c r="W23" s="106"/>
    </row>
    <row r="24" spans="1:23" ht="16.899999999999999" customHeight="1">
      <c r="A24" s="167">
        <v>41306</v>
      </c>
      <c r="B24" s="160"/>
      <c r="C24" s="161"/>
      <c r="D24" s="157" t="str">
        <f t="shared" ref="D24:D34" si="10">IF(B24="","-",C24/B24)</f>
        <v>-</v>
      </c>
      <c r="E24" s="160"/>
      <c r="F24" s="161"/>
      <c r="G24" s="157" t="str">
        <f t="shared" ref="G24:G34" si="11">IF(E24="","-",F24/E24)</f>
        <v>-</v>
      </c>
      <c r="H24" s="160"/>
      <c r="I24" s="161"/>
      <c r="J24" s="157" t="str">
        <f t="shared" ref="J24:J34" si="12">IF(H24="","-",I24/H24)</f>
        <v>-</v>
      </c>
      <c r="K24" s="160"/>
      <c r="L24" s="161"/>
      <c r="M24" s="157" t="str">
        <f t="shared" ref="M24:M34" si="13">IF(K24="","-",L24/K24)</f>
        <v>-</v>
      </c>
      <c r="N24" s="160"/>
      <c r="O24" s="161"/>
      <c r="P24" s="165" t="str">
        <f t="shared" ref="P24:P34" si="14">IF(N24="","-",O24/N24)</f>
        <v>-</v>
      </c>
      <c r="S24" s="103"/>
      <c r="T24" s="106"/>
      <c r="U24" s="106"/>
      <c r="V24" s="106"/>
      <c r="W24" s="106"/>
    </row>
    <row r="25" spans="1:23" ht="15.75">
      <c r="A25" s="167">
        <v>41334</v>
      </c>
      <c r="B25" s="160"/>
      <c r="C25" s="161"/>
      <c r="D25" s="157" t="str">
        <f t="shared" si="10"/>
        <v>-</v>
      </c>
      <c r="E25" s="160"/>
      <c r="F25" s="161"/>
      <c r="G25" s="157" t="str">
        <f t="shared" si="11"/>
        <v>-</v>
      </c>
      <c r="H25" s="160"/>
      <c r="I25" s="161"/>
      <c r="J25" s="157" t="str">
        <f t="shared" si="12"/>
        <v>-</v>
      </c>
      <c r="K25" s="160"/>
      <c r="L25" s="161"/>
      <c r="M25" s="157" t="str">
        <f t="shared" si="13"/>
        <v>-</v>
      </c>
      <c r="N25" s="160"/>
      <c r="O25" s="161"/>
      <c r="P25" s="165" t="str">
        <f t="shared" si="14"/>
        <v>-</v>
      </c>
      <c r="S25" s="103"/>
      <c r="T25" s="106"/>
      <c r="U25" s="106"/>
      <c r="V25" s="106"/>
      <c r="W25" s="106"/>
    </row>
    <row r="26" spans="1:23" ht="15.75">
      <c r="A26" s="167">
        <v>41365</v>
      </c>
      <c r="B26" s="160"/>
      <c r="C26" s="161"/>
      <c r="D26" s="157" t="str">
        <f t="shared" si="10"/>
        <v>-</v>
      </c>
      <c r="E26" s="160"/>
      <c r="F26" s="161"/>
      <c r="G26" s="157" t="str">
        <f t="shared" si="11"/>
        <v>-</v>
      </c>
      <c r="H26" s="160"/>
      <c r="I26" s="161"/>
      <c r="J26" s="157" t="str">
        <f t="shared" si="12"/>
        <v>-</v>
      </c>
      <c r="K26" s="160"/>
      <c r="L26" s="161"/>
      <c r="M26" s="157" t="str">
        <f t="shared" si="13"/>
        <v>-</v>
      </c>
      <c r="N26" s="160"/>
      <c r="O26" s="161"/>
      <c r="P26" s="165" t="str">
        <f t="shared" si="14"/>
        <v>-</v>
      </c>
      <c r="S26" s="103"/>
      <c r="T26" s="106"/>
      <c r="U26" s="106"/>
      <c r="V26" s="106"/>
      <c r="W26" s="106"/>
    </row>
    <row r="27" spans="1:23" ht="15.75">
      <c r="A27" s="167">
        <v>41395</v>
      </c>
      <c r="B27" s="160"/>
      <c r="C27" s="161"/>
      <c r="D27" s="157" t="str">
        <f t="shared" si="10"/>
        <v>-</v>
      </c>
      <c r="E27" s="160"/>
      <c r="F27" s="161"/>
      <c r="G27" s="157" t="str">
        <f t="shared" si="11"/>
        <v>-</v>
      </c>
      <c r="H27" s="160"/>
      <c r="I27" s="161"/>
      <c r="J27" s="157" t="str">
        <f t="shared" si="12"/>
        <v>-</v>
      </c>
      <c r="K27" s="160"/>
      <c r="L27" s="161"/>
      <c r="M27" s="157" t="str">
        <f t="shared" si="13"/>
        <v>-</v>
      </c>
      <c r="N27" s="160"/>
      <c r="O27" s="161"/>
      <c r="P27" s="165" t="str">
        <f t="shared" si="14"/>
        <v>-</v>
      </c>
      <c r="S27" s="103"/>
      <c r="T27" s="106"/>
      <c r="U27" s="106"/>
      <c r="V27" s="106"/>
      <c r="W27" s="106"/>
    </row>
    <row r="28" spans="1:23" ht="15.75">
      <c r="A28" s="167">
        <v>41426</v>
      </c>
      <c r="B28" s="160"/>
      <c r="C28" s="161"/>
      <c r="D28" s="157" t="str">
        <f t="shared" si="10"/>
        <v>-</v>
      </c>
      <c r="E28" s="160"/>
      <c r="F28" s="161"/>
      <c r="G28" s="157" t="str">
        <f t="shared" si="11"/>
        <v>-</v>
      </c>
      <c r="H28" s="160"/>
      <c r="I28" s="161"/>
      <c r="J28" s="157" t="str">
        <f t="shared" si="12"/>
        <v>-</v>
      </c>
      <c r="K28" s="160"/>
      <c r="L28" s="161"/>
      <c r="M28" s="157" t="str">
        <f t="shared" si="13"/>
        <v>-</v>
      </c>
      <c r="N28" s="160"/>
      <c r="O28" s="161"/>
      <c r="P28" s="165" t="str">
        <f t="shared" si="14"/>
        <v>-</v>
      </c>
    </row>
    <row r="29" spans="1:23" ht="15.75">
      <c r="A29" s="167">
        <v>41456</v>
      </c>
      <c r="B29" s="160"/>
      <c r="C29" s="161"/>
      <c r="D29" s="157" t="str">
        <f t="shared" si="10"/>
        <v>-</v>
      </c>
      <c r="E29" s="160"/>
      <c r="F29" s="161"/>
      <c r="G29" s="157" t="str">
        <f t="shared" si="11"/>
        <v>-</v>
      </c>
      <c r="H29" s="160"/>
      <c r="I29" s="161"/>
      <c r="J29" s="157" t="str">
        <f t="shared" si="12"/>
        <v>-</v>
      </c>
      <c r="K29" s="160"/>
      <c r="L29" s="161"/>
      <c r="M29" s="157" t="str">
        <f t="shared" si="13"/>
        <v>-</v>
      </c>
      <c r="N29" s="160"/>
      <c r="O29" s="161"/>
      <c r="P29" s="165" t="str">
        <f t="shared" si="14"/>
        <v>-</v>
      </c>
    </row>
    <row r="30" spans="1:23" ht="15.75">
      <c r="A30" s="167">
        <v>41487</v>
      </c>
      <c r="B30" s="160"/>
      <c r="C30" s="161"/>
      <c r="D30" s="157" t="str">
        <f t="shared" si="10"/>
        <v>-</v>
      </c>
      <c r="E30" s="160"/>
      <c r="F30" s="161"/>
      <c r="G30" s="157" t="str">
        <f t="shared" si="11"/>
        <v>-</v>
      </c>
      <c r="H30" s="160"/>
      <c r="I30" s="161"/>
      <c r="J30" s="157" t="str">
        <f t="shared" si="12"/>
        <v>-</v>
      </c>
      <c r="K30" s="160"/>
      <c r="L30" s="161"/>
      <c r="M30" s="157" t="str">
        <f t="shared" si="13"/>
        <v>-</v>
      </c>
      <c r="N30" s="160"/>
      <c r="O30" s="161"/>
      <c r="P30" s="165" t="str">
        <f t="shared" si="14"/>
        <v>-</v>
      </c>
    </row>
    <row r="31" spans="1:23" ht="15.75">
      <c r="A31" s="167">
        <v>41518</v>
      </c>
      <c r="B31" s="160"/>
      <c r="C31" s="161"/>
      <c r="D31" s="157" t="str">
        <f t="shared" si="10"/>
        <v>-</v>
      </c>
      <c r="E31" s="160"/>
      <c r="F31" s="161"/>
      <c r="G31" s="157" t="str">
        <f t="shared" si="11"/>
        <v>-</v>
      </c>
      <c r="H31" s="160"/>
      <c r="I31" s="161"/>
      <c r="J31" s="157" t="str">
        <f t="shared" si="12"/>
        <v>-</v>
      </c>
      <c r="K31" s="160"/>
      <c r="L31" s="161"/>
      <c r="M31" s="157" t="str">
        <f t="shared" si="13"/>
        <v>-</v>
      </c>
      <c r="N31" s="160"/>
      <c r="O31" s="161"/>
      <c r="P31" s="165" t="str">
        <f t="shared" si="14"/>
        <v>-</v>
      </c>
    </row>
    <row r="32" spans="1:23" ht="15.75">
      <c r="A32" s="167">
        <v>41548</v>
      </c>
      <c r="B32" s="160"/>
      <c r="C32" s="161"/>
      <c r="D32" s="157" t="str">
        <f t="shared" si="10"/>
        <v>-</v>
      </c>
      <c r="E32" s="160"/>
      <c r="F32" s="161"/>
      <c r="G32" s="157" t="str">
        <f t="shared" si="11"/>
        <v>-</v>
      </c>
      <c r="H32" s="160"/>
      <c r="I32" s="161"/>
      <c r="J32" s="157" t="str">
        <f t="shared" si="12"/>
        <v>-</v>
      </c>
      <c r="K32" s="160"/>
      <c r="L32" s="161"/>
      <c r="M32" s="157" t="str">
        <f t="shared" si="13"/>
        <v>-</v>
      </c>
      <c r="N32" s="160"/>
      <c r="O32" s="161"/>
      <c r="P32" s="165" t="str">
        <f t="shared" si="14"/>
        <v>-</v>
      </c>
    </row>
    <row r="33" spans="1:16" ht="15.75">
      <c r="A33" s="167">
        <v>41579</v>
      </c>
      <c r="B33" s="160"/>
      <c r="C33" s="161"/>
      <c r="D33" s="157" t="str">
        <f t="shared" si="10"/>
        <v>-</v>
      </c>
      <c r="E33" s="160"/>
      <c r="F33" s="161"/>
      <c r="G33" s="157" t="str">
        <f t="shared" si="11"/>
        <v>-</v>
      </c>
      <c r="H33" s="160"/>
      <c r="I33" s="161"/>
      <c r="J33" s="157" t="str">
        <f t="shared" si="12"/>
        <v>-</v>
      </c>
      <c r="K33" s="160"/>
      <c r="L33" s="161"/>
      <c r="M33" s="157" t="str">
        <f t="shared" si="13"/>
        <v>-</v>
      </c>
      <c r="N33" s="160"/>
      <c r="O33" s="161"/>
      <c r="P33" s="165" t="str">
        <f t="shared" si="14"/>
        <v>-</v>
      </c>
    </row>
    <row r="34" spans="1:16" ht="15.75">
      <c r="A34" s="167">
        <v>41609</v>
      </c>
      <c r="B34" s="160"/>
      <c r="C34" s="161"/>
      <c r="D34" s="157" t="str">
        <f t="shared" si="10"/>
        <v>-</v>
      </c>
      <c r="E34" s="160"/>
      <c r="F34" s="161"/>
      <c r="G34" s="157" t="str">
        <f t="shared" si="11"/>
        <v>-</v>
      </c>
      <c r="H34" s="160"/>
      <c r="I34" s="161"/>
      <c r="J34" s="157" t="str">
        <f t="shared" si="12"/>
        <v>-</v>
      </c>
      <c r="K34" s="160"/>
      <c r="L34" s="161"/>
      <c r="M34" s="157" t="str">
        <f t="shared" si="13"/>
        <v>-</v>
      </c>
      <c r="N34" s="160"/>
      <c r="O34" s="161"/>
      <c r="P34" s="165" t="str">
        <f t="shared" si="14"/>
        <v>-</v>
      </c>
    </row>
    <row r="35" spans="1:16" ht="31.5">
      <c r="A35" s="166" t="s">
        <v>95</v>
      </c>
      <c r="B35" s="158">
        <f>SUM(B23:B34)</f>
        <v>0</v>
      </c>
      <c r="C35" s="159">
        <f t="shared" ref="C35" si="15">SUM(C23:C34)</f>
        <v>0</v>
      </c>
      <c r="D35" s="162" t="str">
        <f>IF(B35=0,"-",C35/B35)</f>
        <v>-</v>
      </c>
      <c r="E35" s="158">
        <f>SUM(E23:E34)</f>
        <v>0</v>
      </c>
      <c r="F35" s="159">
        <f t="shared" ref="F35" si="16">SUM(F23:F34)</f>
        <v>0</v>
      </c>
      <c r="G35" s="162" t="str">
        <f>IF(E35=0,"-",F35/E35)</f>
        <v>-</v>
      </c>
      <c r="H35" s="158">
        <f>SUM(H23:H34)</f>
        <v>0</v>
      </c>
      <c r="I35" s="159">
        <f t="shared" ref="I35" si="17">SUM(I23:I34)</f>
        <v>0</v>
      </c>
      <c r="J35" s="162" t="str">
        <f>IF(H35=0,"-",I35/H35)</f>
        <v>-</v>
      </c>
      <c r="K35" s="158">
        <f>SUM(K23:K34)</f>
        <v>0</v>
      </c>
      <c r="L35" s="159">
        <f t="shared" ref="L35" si="18">SUM(L23:L34)</f>
        <v>0</v>
      </c>
      <c r="M35" s="162" t="str">
        <f>IF(K35=0,"-",L35/K35)</f>
        <v>-</v>
      </c>
      <c r="N35" s="158">
        <f>SUM(N23:N34)</f>
        <v>0</v>
      </c>
      <c r="O35" s="159">
        <f t="shared" ref="O35" si="19">SUM(O23:O34)</f>
        <v>0</v>
      </c>
      <c r="P35" s="168" t="str">
        <f>IF(N35=0,"-",O35/N35)</f>
        <v>-</v>
      </c>
    </row>
    <row r="36" spans="1:16" ht="15.75">
      <c r="A36" s="167">
        <v>41640</v>
      </c>
      <c r="B36" s="160"/>
      <c r="C36" s="161"/>
      <c r="D36" s="157" t="str">
        <f>IF(B36="","-",C36/B36)</f>
        <v>-</v>
      </c>
      <c r="E36" s="160"/>
      <c r="F36" s="161"/>
      <c r="G36" s="157" t="str">
        <f>IF(E36="","-",F36/E36)</f>
        <v>-</v>
      </c>
      <c r="H36" s="160"/>
      <c r="I36" s="161"/>
      <c r="J36" s="157" t="str">
        <f>IF(H36="","-",I36/H36)</f>
        <v>-</v>
      </c>
      <c r="K36" s="160"/>
      <c r="L36" s="161"/>
      <c r="M36" s="157" t="str">
        <f>IF(K36="","-",L36/K36)</f>
        <v>-</v>
      </c>
      <c r="N36" s="160"/>
      <c r="O36" s="161"/>
      <c r="P36" s="165" t="str">
        <f>IF(N36="","-",O36/N36)</f>
        <v>-</v>
      </c>
    </row>
    <row r="37" spans="1:16" ht="15.75">
      <c r="A37" s="167">
        <v>41671</v>
      </c>
      <c r="B37" s="160"/>
      <c r="C37" s="161"/>
      <c r="D37" s="157" t="str">
        <f t="shared" ref="D37:D60" si="20">IF(B37="","-",C37/B37)</f>
        <v>-</v>
      </c>
      <c r="E37" s="160"/>
      <c r="F37" s="161"/>
      <c r="G37" s="157" t="str">
        <f t="shared" ref="G37:G47" si="21">IF(E37="","-",F37/E37)</f>
        <v>-</v>
      </c>
      <c r="H37" s="160"/>
      <c r="I37" s="161"/>
      <c r="J37" s="157" t="str">
        <f t="shared" ref="J37:J47" si="22">IF(H37="","-",I37/H37)</f>
        <v>-</v>
      </c>
      <c r="K37" s="160"/>
      <c r="L37" s="161"/>
      <c r="M37" s="157" t="str">
        <f t="shared" ref="M37:M47" si="23">IF(K37="","-",L37/K37)</f>
        <v>-</v>
      </c>
      <c r="N37" s="160"/>
      <c r="O37" s="161"/>
      <c r="P37" s="165" t="str">
        <f t="shared" ref="P37:P47" si="24">IF(N37="","-",O37/N37)</f>
        <v>-</v>
      </c>
    </row>
    <row r="38" spans="1:16" ht="15.75">
      <c r="A38" s="167">
        <v>41699</v>
      </c>
      <c r="B38" s="160"/>
      <c r="C38" s="161"/>
      <c r="D38" s="157" t="str">
        <f t="shared" si="20"/>
        <v>-</v>
      </c>
      <c r="E38" s="160"/>
      <c r="F38" s="161"/>
      <c r="G38" s="157" t="str">
        <f t="shared" si="21"/>
        <v>-</v>
      </c>
      <c r="H38" s="160"/>
      <c r="I38" s="161"/>
      <c r="J38" s="157" t="str">
        <f t="shared" si="22"/>
        <v>-</v>
      </c>
      <c r="K38" s="160"/>
      <c r="L38" s="161"/>
      <c r="M38" s="157" t="str">
        <f t="shared" si="23"/>
        <v>-</v>
      </c>
      <c r="N38" s="160"/>
      <c r="O38" s="161"/>
      <c r="P38" s="165" t="str">
        <f t="shared" si="24"/>
        <v>-</v>
      </c>
    </row>
    <row r="39" spans="1:16" ht="15.75">
      <c r="A39" s="167">
        <v>41730</v>
      </c>
      <c r="B39" s="160"/>
      <c r="C39" s="161"/>
      <c r="D39" s="157" t="str">
        <f t="shared" si="20"/>
        <v>-</v>
      </c>
      <c r="E39" s="160"/>
      <c r="F39" s="161"/>
      <c r="G39" s="157" t="str">
        <f t="shared" si="21"/>
        <v>-</v>
      </c>
      <c r="H39" s="160"/>
      <c r="I39" s="161"/>
      <c r="J39" s="157" t="str">
        <f t="shared" si="22"/>
        <v>-</v>
      </c>
      <c r="K39" s="160"/>
      <c r="L39" s="161"/>
      <c r="M39" s="157" t="str">
        <f t="shared" si="23"/>
        <v>-</v>
      </c>
      <c r="N39" s="160"/>
      <c r="O39" s="161"/>
      <c r="P39" s="165" t="str">
        <f t="shared" si="24"/>
        <v>-</v>
      </c>
    </row>
    <row r="40" spans="1:16" ht="15.75">
      <c r="A40" s="167">
        <v>41760</v>
      </c>
      <c r="B40" s="160"/>
      <c r="C40" s="161"/>
      <c r="D40" s="157" t="str">
        <f t="shared" si="20"/>
        <v>-</v>
      </c>
      <c r="E40" s="160"/>
      <c r="F40" s="161"/>
      <c r="G40" s="157" t="str">
        <f t="shared" si="21"/>
        <v>-</v>
      </c>
      <c r="H40" s="160"/>
      <c r="I40" s="161"/>
      <c r="J40" s="157" t="str">
        <f t="shared" si="22"/>
        <v>-</v>
      </c>
      <c r="K40" s="160"/>
      <c r="L40" s="161"/>
      <c r="M40" s="157" t="str">
        <f t="shared" si="23"/>
        <v>-</v>
      </c>
      <c r="N40" s="160"/>
      <c r="O40" s="161"/>
      <c r="P40" s="165" t="str">
        <f t="shared" si="24"/>
        <v>-</v>
      </c>
    </row>
    <row r="41" spans="1:16" ht="15.75">
      <c r="A41" s="167">
        <v>41791</v>
      </c>
      <c r="B41" s="160"/>
      <c r="C41" s="161"/>
      <c r="D41" s="157" t="str">
        <f t="shared" si="20"/>
        <v>-</v>
      </c>
      <c r="E41" s="160"/>
      <c r="F41" s="161"/>
      <c r="G41" s="157" t="str">
        <f t="shared" si="21"/>
        <v>-</v>
      </c>
      <c r="H41" s="160"/>
      <c r="I41" s="161"/>
      <c r="J41" s="157" t="str">
        <f t="shared" si="22"/>
        <v>-</v>
      </c>
      <c r="K41" s="160"/>
      <c r="L41" s="161"/>
      <c r="M41" s="157" t="str">
        <f t="shared" si="23"/>
        <v>-</v>
      </c>
      <c r="N41" s="160"/>
      <c r="O41" s="161"/>
      <c r="P41" s="165" t="str">
        <f t="shared" si="24"/>
        <v>-</v>
      </c>
    </row>
    <row r="42" spans="1:16" ht="15.75">
      <c r="A42" s="167">
        <v>41821</v>
      </c>
      <c r="B42" s="160"/>
      <c r="C42" s="161"/>
      <c r="D42" s="157" t="str">
        <f t="shared" si="20"/>
        <v>-</v>
      </c>
      <c r="E42" s="160"/>
      <c r="F42" s="161"/>
      <c r="G42" s="157" t="str">
        <f t="shared" si="21"/>
        <v>-</v>
      </c>
      <c r="H42" s="160"/>
      <c r="I42" s="161"/>
      <c r="J42" s="157" t="str">
        <f t="shared" si="22"/>
        <v>-</v>
      </c>
      <c r="K42" s="160"/>
      <c r="L42" s="161"/>
      <c r="M42" s="157" t="str">
        <f t="shared" si="23"/>
        <v>-</v>
      </c>
      <c r="N42" s="160"/>
      <c r="O42" s="161"/>
      <c r="P42" s="165" t="str">
        <f t="shared" si="24"/>
        <v>-</v>
      </c>
    </row>
    <row r="43" spans="1:16" ht="15.75">
      <c r="A43" s="167">
        <v>41852</v>
      </c>
      <c r="B43" s="160"/>
      <c r="C43" s="161"/>
      <c r="D43" s="157" t="str">
        <f t="shared" si="20"/>
        <v>-</v>
      </c>
      <c r="E43" s="160"/>
      <c r="F43" s="161"/>
      <c r="G43" s="157" t="str">
        <f t="shared" si="21"/>
        <v>-</v>
      </c>
      <c r="H43" s="160"/>
      <c r="I43" s="161"/>
      <c r="J43" s="157" t="str">
        <f t="shared" si="22"/>
        <v>-</v>
      </c>
      <c r="K43" s="160"/>
      <c r="L43" s="161"/>
      <c r="M43" s="157" t="str">
        <f t="shared" si="23"/>
        <v>-</v>
      </c>
      <c r="N43" s="160"/>
      <c r="O43" s="161"/>
      <c r="P43" s="165" t="str">
        <f t="shared" si="24"/>
        <v>-</v>
      </c>
    </row>
    <row r="44" spans="1:16" ht="15.75">
      <c r="A44" s="167">
        <v>41883</v>
      </c>
      <c r="B44" s="160"/>
      <c r="C44" s="161"/>
      <c r="D44" s="157" t="str">
        <f t="shared" si="20"/>
        <v>-</v>
      </c>
      <c r="E44" s="160"/>
      <c r="F44" s="161"/>
      <c r="G44" s="157" t="str">
        <f t="shared" si="21"/>
        <v>-</v>
      </c>
      <c r="H44" s="160"/>
      <c r="I44" s="161"/>
      <c r="J44" s="157" t="str">
        <f t="shared" si="22"/>
        <v>-</v>
      </c>
      <c r="K44" s="160"/>
      <c r="L44" s="161"/>
      <c r="M44" s="157" t="str">
        <f t="shared" si="23"/>
        <v>-</v>
      </c>
      <c r="N44" s="160"/>
      <c r="O44" s="161"/>
      <c r="P44" s="165" t="str">
        <f t="shared" si="24"/>
        <v>-</v>
      </c>
    </row>
    <row r="45" spans="1:16" ht="15.75">
      <c r="A45" s="167">
        <v>41913</v>
      </c>
      <c r="B45" s="160"/>
      <c r="C45" s="161"/>
      <c r="D45" s="157" t="str">
        <f t="shared" si="20"/>
        <v>-</v>
      </c>
      <c r="E45" s="160"/>
      <c r="F45" s="161"/>
      <c r="G45" s="157" t="str">
        <f t="shared" si="21"/>
        <v>-</v>
      </c>
      <c r="H45" s="160"/>
      <c r="I45" s="161"/>
      <c r="J45" s="157" t="str">
        <f t="shared" si="22"/>
        <v>-</v>
      </c>
      <c r="K45" s="160"/>
      <c r="L45" s="161"/>
      <c r="M45" s="157" t="str">
        <f t="shared" si="23"/>
        <v>-</v>
      </c>
      <c r="N45" s="160"/>
      <c r="O45" s="161"/>
      <c r="P45" s="165" t="str">
        <f t="shared" si="24"/>
        <v>-</v>
      </c>
    </row>
    <row r="46" spans="1:16" ht="15.75">
      <c r="A46" s="167">
        <v>41944</v>
      </c>
      <c r="B46" s="160"/>
      <c r="C46" s="161"/>
      <c r="D46" s="157" t="str">
        <f t="shared" si="20"/>
        <v>-</v>
      </c>
      <c r="E46" s="160"/>
      <c r="F46" s="161"/>
      <c r="G46" s="157" t="str">
        <f t="shared" si="21"/>
        <v>-</v>
      </c>
      <c r="H46" s="160"/>
      <c r="I46" s="161"/>
      <c r="J46" s="157" t="str">
        <f t="shared" si="22"/>
        <v>-</v>
      </c>
      <c r="K46" s="160"/>
      <c r="L46" s="161"/>
      <c r="M46" s="157" t="str">
        <f t="shared" si="23"/>
        <v>-</v>
      </c>
      <c r="N46" s="160"/>
      <c r="O46" s="161"/>
      <c r="P46" s="165" t="str">
        <f t="shared" si="24"/>
        <v>-</v>
      </c>
    </row>
    <row r="47" spans="1:16" ht="15.75">
      <c r="A47" s="167">
        <v>41974</v>
      </c>
      <c r="B47" s="160"/>
      <c r="C47" s="161"/>
      <c r="D47" s="157" t="str">
        <f t="shared" si="20"/>
        <v>-</v>
      </c>
      <c r="E47" s="160"/>
      <c r="F47" s="161"/>
      <c r="G47" s="157" t="str">
        <f t="shared" si="21"/>
        <v>-</v>
      </c>
      <c r="H47" s="160"/>
      <c r="I47" s="161"/>
      <c r="J47" s="157" t="str">
        <f t="shared" si="22"/>
        <v>-</v>
      </c>
      <c r="K47" s="160"/>
      <c r="L47" s="161"/>
      <c r="M47" s="157" t="str">
        <f t="shared" si="23"/>
        <v>-</v>
      </c>
      <c r="N47" s="160"/>
      <c r="O47" s="161"/>
      <c r="P47" s="165" t="str">
        <f t="shared" si="24"/>
        <v>-</v>
      </c>
    </row>
    <row r="48" spans="1:16" ht="31.5">
      <c r="A48" s="166" t="s">
        <v>96</v>
      </c>
      <c r="B48" s="158">
        <f>SUM(B36:B47)</f>
        <v>0</v>
      </c>
      <c r="C48" s="159">
        <f t="shared" ref="C48" si="25">SUM(C36:C47)</f>
        <v>0</v>
      </c>
      <c r="D48" s="162" t="str">
        <f>IF(B48=0,"-",C48/B48)</f>
        <v>-</v>
      </c>
      <c r="E48" s="158">
        <f>SUM(E36:E47)</f>
        <v>0</v>
      </c>
      <c r="F48" s="159">
        <f t="shared" ref="F48" si="26">SUM(F36:F47)</f>
        <v>0</v>
      </c>
      <c r="G48" s="162" t="str">
        <f>IF(E48=0,"-",F48/E48)</f>
        <v>-</v>
      </c>
      <c r="H48" s="158">
        <f>SUM(H36:H47)</f>
        <v>0</v>
      </c>
      <c r="I48" s="159">
        <f t="shared" ref="I48" si="27">SUM(I36:I47)</f>
        <v>0</v>
      </c>
      <c r="J48" s="162" t="str">
        <f>IF(H48=0,"-",I48/H48)</f>
        <v>-</v>
      </c>
      <c r="K48" s="158">
        <f>SUM(K36:K47)</f>
        <v>0</v>
      </c>
      <c r="L48" s="159">
        <f t="shared" ref="L48" si="28">SUM(L36:L47)</f>
        <v>0</v>
      </c>
      <c r="M48" s="162" t="str">
        <f>IF(K48=0,"-",L48/K48)</f>
        <v>-</v>
      </c>
      <c r="N48" s="158">
        <f>SUM(N36:N47)</f>
        <v>0</v>
      </c>
      <c r="O48" s="159">
        <f t="shared" ref="O48" si="29">SUM(O36:O47)</f>
        <v>0</v>
      </c>
      <c r="P48" s="168" t="str">
        <f>IF(N48=0,"-",O48/N48)</f>
        <v>-</v>
      </c>
    </row>
    <row r="49" spans="1:16" ht="15.75">
      <c r="A49" s="167">
        <v>42005</v>
      </c>
      <c r="B49" s="155"/>
      <c r="C49" s="156"/>
      <c r="D49" s="157" t="str">
        <f t="shared" si="20"/>
        <v>-</v>
      </c>
      <c r="E49" s="155"/>
      <c r="F49" s="156"/>
      <c r="G49" s="157" t="str">
        <f t="shared" ref="G49:G60" si="30">IF(E49="","-",F49/E49)</f>
        <v>-</v>
      </c>
      <c r="H49" s="155"/>
      <c r="I49" s="156"/>
      <c r="J49" s="157" t="str">
        <f t="shared" ref="J49:J60" si="31">IF(H49="","-",I49/H49)</f>
        <v>-</v>
      </c>
      <c r="K49" s="155"/>
      <c r="L49" s="156"/>
      <c r="M49" s="157" t="str">
        <f t="shared" ref="M49:M60" si="32">IF(K49="","-",L49/K49)</f>
        <v>-</v>
      </c>
      <c r="N49" s="155"/>
      <c r="O49" s="156"/>
      <c r="P49" s="165" t="str">
        <f t="shared" ref="P49:P60" si="33">IF(N49="","-",O49/N49)</f>
        <v>-</v>
      </c>
    </row>
    <row r="50" spans="1:16" ht="15.75">
      <c r="A50" s="167">
        <v>42036</v>
      </c>
      <c r="B50" s="155"/>
      <c r="C50" s="156"/>
      <c r="D50" s="157" t="str">
        <f t="shared" si="20"/>
        <v>-</v>
      </c>
      <c r="E50" s="155"/>
      <c r="F50" s="156"/>
      <c r="G50" s="157" t="str">
        <f t="shared" si="30"/>
        <v>-</v>
      </c>
      <c r="H50" s="155"/>
      <c r="I50" s="156"/>
      <c r="J50" s="157" t="str">
        <f t="shared" si="31"/>
        <v>-</v>
      </c>
      <c r="K50" s="155"/>
      <c r="L50" s="156"/>
      <c r="M50" s="157" t="str">
        <f t="shared" si="32"/>
        <v>-</v>
      </c>
      <c r="N50" s="155"/>
      <c r="O50" s="156"/>
      <c r="P50" s="165" t="str">
        <f t="shared" si="33"/>
        <v>-</v>
      </c>
    </row>
    <row r="51" spans="1:16" ht="15.75">
      <c r="A51" s="167">
        <v>42064</v>
      </c>
      <c r="B51" s="155"/>
      <c r="C51" s="156"/>
      <c r="D51" s="157" t="str">
        <f t="shared" si="20"/>
        <v>-</v>
      </c>
      <c r="E51" s="155"/>
      <c r="F51" s="156"/>
      <c r="G51" s="157" t="str">
        <f t="shared" si="30"/>
        <v>-</v>
      </c>
      <c r="H51" s="155"/>
      <c r="I51" s="156"/>
      <c r="J51" s="157" t="str">
        <f t="shared" si="31"/>
        <v>-</v>
      </c>
      <c r="K51" s="155"/>
      <c r="L51" s="156"/>
      <c r="M51" s="157" t="str">
        <f t="shared" si="32"/>
        <v>-</v>
      </c>
      <c r="N51" s="155"/>
      <c r="O51" s="156"/>
      <c r="P51" s="165" t="str">
        <f t="shared" si="33"/>
        <v>-</v>
      </c>
    </row>
    <row r="52" spans="1:16" ht="15.75">
      <c r="A52" s="167">
        <v>42095</v>
      </c>
      <c r="B52" s="155"/>
      <c r="C52" s="156"/>
      <c r="D52" s="157" t="str">
        <f t="shared" si="20"/>
        <v>-</v>
      </c>
      <c r="E52" s="155"/>
      <c r="F52" s="156"/>
      <c r="G52" s="157" t="str">
        <f t="shared" si="30"/>
        <v>-</v>
      </c>
      <c r="H52" s="155"/>
      <c r="I52" s="156"/>
      <c r="J52" s="157" t="str">
        <f t="shared" si="31"/>
        <v>-</v>
      </c>
      <c r="K52" s="155"/>
      <c r="L52" s="156"/>
      <c r="M52" s="157" t="str">
        <f t="shared" si="32"/>
        <v>-</v>
      </c>
      <c r="N52" s="155"/>
      <c r="O52" s="156"/>
      <c r="P52" s="165" t="str">
        <f t="shared" si="33"/>
        <v>-</v>
      </c>
    </row>
    <row r="53" spans="1:16" ht="15.75">
      <c r="A53" s="167">
        <v>42125</v>
      </c>
      <c r="B53" s="155"/>
      <c r="C53" s="156"/>
      <c r="D53" s="157" t="str">
        <f t="shared" si="20"/>
        <v>-</v>
      </c>
      <c r="E53" s="155"/>
      <c r="F53" s="156"/>
      <c r="G53" s="157" t="str">
        <f t="shared" si="30"/>
        <v>-</v>
      </c>
      <c r="H53" s="155"/>
      <c r="I53" s="156"/>
      <c r="J53" s="157" t="str">
        <f t="shared" si="31"/>
        <v>-</v>
      </c>
      <c r="K53" s="155"/>
      <c r="L53" s="156"/>
      <c r="M53" s="157" t="str">
        <f t="shared" si="32"/>
        <v>-</v>
      </c>
      <c r="N53" s="155"/>
      <c r="O53" s="156"/>
      <c r="P53" s="165" t="str">
        <f t="shared" si="33"/>
        <v>-</v>
      </c>
    </row>
    <row r="54" spans="1:16" ht="15.75">
      <c r="A54" s="167">
        <v>42156</v>
      </c>
      <c r="B54" s="155"/>
      <c r="C54" s="156"/>
      <c r="D54" s="157" t="str">
        <f t="shared" si="20"/>
        <v>-</v>
      </c>
      <c r="E54" s="155"/>
      <c r="F54" s="156"/>
      <c r="G54" s="157" t="str">
        <f t="shared" si="30"/>
        <v>-</v>
      </c>
      <c r="H54" s="155"/>
      <c r="I54" s="156"/>
      <c r="J54" s="157" t="str">
        <f t="shared" si="31"/>
        <v>-</v>
      </c>
      <c r="K54" s="155"/>
      <c r="L54" s="156"/>
      <c r="M54" s="157" t="str">
        <f t="shared" si="32"/>
        <v>-</v>
      </c>
      <c r="N54" s="155"/>
      <c r="O54" s="156"/>
      <c r="P54" s="165" t="str">
        <f t="shared" si="33"/>
        <v>-</v>
      </c>
    </row>
    <row r="55" spans="1:16" ht="15.75">
      <c r="A55" s="167">
        <v>42186</v>
      </c>
      <c r="B55" s="155"/>
      <c r="C55" s="156"/>
      <c r="D55" s="157" t="str">
        <f t="shared" si="20"/>
        <v>-</v>
      </c>
      <c r="E55" s="155"/>
      <c r="F55" s="156"/>
      <c r="G55" s="157" t="str">
        <f t="shared" si="30"/>
        <v>-</v>
      </c>
      <c r="H55" s="155"/>
      <c r="I55" s="156"/>
      <c r="J55" s="157" t="str">
        <f t="shared" si="31"/>
        <v>-</v>
      </c>
      <c r="K55" s="155"/>
      <c r="L55" s="156"/>
      <c r="M55" s="157" t="str">
        <f t="shared" si="32"/>
        <v>-</v>
      </c>
      <c r="N55" s="155"/>
      <c r="O55" s="156"/>
      <c r="P55" s="165" t="str">
        <f t="shared" si="33"/>
        <v>-</v>
      </c>
    </row>
    <row r="56" spans="1:16" ht="15.75">
      <c r="A56" s="167">
        <v>42217</v>
      </c>
      <c r="B56" s="155"/>
      <c r="C56" s="156"/>
      <c r="D56" s="157" t="str">
        <f t="shared" si="20"/>
        <v>-</v>
      </c>
      <c r="E56" s="155"/>
      <c r="F56" s="156"/>
      <c r="G56" s="157" t="str">
        <f t="shared" si="30"/>
        <v>-</v>
      </c>
      <c r="H56" s="155"/>
      <c r="I56" s="156"/>
      <c r="J56" s="157" t="str">
        <f t="shared" si="31"/>
        <v>-</v>
      </c>
      <c r="K56" s="155"/>
      <c r="L56" s="156"/>
      <c r="M56" s="157" t="str">
        <f t="shared" si="32"/>
        <v>-</v>
      </c>
      <c r="N56" s="155"/>
      <c r="O56" s="156"/>
      <c r="P56" s="165" t="str">
        <f t="shared" si="33"/>
        <v>-</v>
      </c>
    </row>
    <row r="57" spans="1:16" ht="15.75">
      <c r="A57" s="167">
        <v>42248</v>
      </c>
      <c r="B57" s="155"/>
      <c r="C57" s="156"/>
      <c r="D57" s="157" t="str">
        <f t="shared" si="20"/>
        <v>-</v>
      </c>
      <c r="E57" s="155"/>
      <c r="F57" s="156"/>
      <c r="G57" s="157" t="str">
        <f t="shared" si="30"/>
        <v>-</v>
      </c>
      <c r="H57" s="155"/>
      <c r="I57" s="156"/>
      <c r="J57" s="157" t="str">
        <f t="shared" si="31"/>
        <v>-</v>
      </c>
      <c r="K57" s="155"/>
      <c r="L57" s="156"/>
      <c r="M57" s="157" t="str">
        <f t="shared" si="32"/>
        <v>-</v>
      </c>
      <c r="N57" s="155"/>
      <c r="O57" s="156"/>
      <c r="P57" s="165" t="str">
        <f t="shared" si="33"/>
        <v>-</v>
      </c>
    </row>
    <row r="58" spans="1:16" ht="15.75">
      <c r="A58" s="167">
        <v>42278</v>
      </c>
      <c r="B58" s="155"/>
      <c r="C58" s="156"/>
      <c r="D58" s="157" t="str">
        <f t="shared" si="20"/>
        <v>-</v>
      </c>
      <c r="E58" s="155"/>
      <c r="F58" s="156"/>
      <c r="G58" s="157" t="str">
        <f t="shared" si="30"/>
        <v>-</v>
      </c>
      <c r="H58" s="155"/>
      <c r="I58" s="156"/>
      <c r="J58" s="157" t="str">
        <f t="shared" si="31"/>
        <v>-</v>
      </c>
      <c r="K58" s="155"/>
      <c r="L58" s="156"/>
      <c r="M58" s="157" t="str">
        <f t="shared" si="32"/>
        <v>-</v>
      </c>
      <c r="N58" s="155"/>
      <c r="O58" s="156"/>
      <c r="P58" s="165" t="str">
        <f t="shared" si="33"/>
        <v>-</v>
      </c>
    </row>
    <row r="59" spans="1:16" ht="15.75">
      <c r="A59" s="167">
        <v>42309</v>
      </c>
      <c r="B59" s="155"/>
      <c r="C59" s="156"/>
      <c r="D59" s="157" t="str">
        <f t="shared" si="20"/>
        <v>-</v>
      </c>
      <c r="E59" s="155"/>
      <c r="F59" s="156"/>
      <c r="G59" s="157" t="str">
        <f t="shared" si="30"/>
        <v>-</v>
      </c>
      <c r="H59" s="155"/>
      <c r="I59" s="156"/>
      <c r="J59" s="157" t="str">
        <f t="shared" si="31"/>
        <v>-</v>
      </c>
      <c r="K59" s="155"/>
      <c r="L59" s="156"/>
      <c r="M59" s="157" t="str">
        <f t="shared" si="32"/>
        <v>-</v>
      </c>
      <c r="N59" s="155"/>
      <c r="O59" s="156"/>
      <c r="P59" s="165" t="str">
        <f t="shared" si="33"/>
        <v>-</v>
      </c>
    </row>
    <row r="60" spans="1:16" ht="15.75">
      <c r="A60" s="167">
        <v>42339</v>
      </c>
      <c r="B60" s="155"/>
      <c r="C60" s="156"/>
      <c r="D60" s="157" t="str">
        <f t="shared" si="20"/>
        <v>-</v>
      </c>
      <c r="E60" s="155"/>
      <c r="F60" s="156"/>
      <c r="G60" s="157" t="str">
        <f t="shared" si="30"/>
        <v>-</v>
      </c>
      <c r="H60" s="155"/>
      <c r="I60" s="156"/>
      <c r="J60" s="157" t="str">
        <f t="shared" si="31"/>
        <v>-</v>
      </c>
      <c r="K60" s="155"/>
      <c r="L60" s="156"/>
      <c r="M60" s="157" t="str">
        <f t="shared" si="32"/>
        <v>-</v>
      </c>
      <c r="N60" s="155"/>
      <c r="O60" s="156"/>
      <c r="P60" s="165" t="str">
        <f t="shared" si="33"/>
        <v>-</v>
      </c>
    </row>
    <row r="61" spans="1:16" ht="32.25" thickBot="1">
      <c r="A61" s="169" t="s">
        <v>97</v>
      </c>
      <c r="B61" s="170">
        <f>SUM(B49:B60)</f>
        <v>0</v>
      </c>
      <c r="C61" s="171">
        <f t="shared" ref="C61" si="34">SUM(C49:C60)</f>
        <v>0</v>
      </c>
      <c r="D61" s="172" t="str">
        <f>IF(B61=0,"-",C61/B61)</f>
        <v>-</v>
      </c>
      <c r="E61" s="170">
        <f>SUM(E49:E60)</f>
        <v>0</v>
      </c>
      <c r="F61" s="171">
        <f t="shared" ref="F61" si="35">SUM(F49:F60)</f>
        <v>0</v>
      </c>
      <c r="G61" s="172" t="str">
        <f>IF(E61=0,"-",F61/E61)</f>
        <v>-</v>
      </c>
      <c r="H61" s="170">
        <f>SUM(H49:H60)</f>
        <v>0</v>
      </c>
      <c r="I61" s="171">
        <f t="shared" ref="I61" si="36">SUM(I49:I60)</f>
        <v>0</v>
      </c>
      <c r="J61" s="172" t="str">
        <f>IF(H61=0,"-",I61/H61)</f>
        <v>-</v>
      </c>
      <c r="K61" s="170">
        <f>SUM(K49:K60)</f>
        <v>0</v>
      </c>
      <c r="L61" s="171">
        <f t="shared" ref="L61" si="37">SUM(L49:L60)</f>
        <v>0</v>
      </c>
      <c r="M61" s="172" t="str">
        <f>IF(K61=0,"-",L61/K61)</f>
        <v>-</v>
      </c>
      <c r="N61" s="170">
        <f>SUM(N49:N60)</f>
        <v>0</v>
      </c>
      <c r="O61" s="171">
        <f t="shared" ref="O61" si="38">SUM(O49:O60)</f>
        <v>0</v>
      </c>
      <c r="P61" s="173" t="str">
        <f>IF(N61=0,"-",O61/N61)</f>
        <v>-</v>
      </c>
    </row>
  </sheetData>
  <sheetProtection sheet="1" objects="1" scenarios="1"/>
  <mergeCells count="11">
    <mergeCell ref="R10:S10"/>
    <mergeCell ref="S17:S18"/>
    <mergeCell ref="B2:P4"/>
    <mergeCell ref="A6:P6"/>
    <mergeCell ref="A1:P1"/>
    <mergeCell ref="A8:A9"/>
    <mergeCell ref="B8:D8"/>
    <mergeCell ref="E8:G8"/>
    <mergeCell ref="H8:J8"/>
    <mergeCell ref="K8:M8"/>
    <mergeCell ref="N8:P8"/>
  </mergeCells>
  <pageMargins left="0.75" right="0.75" top="1" bottom="1" header="0.5" footer="0.5"/>
  <pageSetup scale="4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C2:T4"/>
  <sheetViews>
    <sheetView showGridLines="0" showRowColHeaders="0" zoomScale="70" workbookViewId="0">
      <selection activeCell="U58" sqref="U58"/>
    </sheetView>
  </sheetViews>
  <sheetFormatPr defaultColWidth="8.85546875" defaultRowHeight="12.75"/>
  <cols>
    <col min="1" max="16384" width="8.85546875" style="73"/>
  </cols>
  <sheetData>
    <row r="2" spans="3:20">
      <c r="C2" s="191" t="s">
        <v>98</v>
      </c>
      <c r="D2" s="199"/>
      <c r="E2" s="199"/>
      <c r="F2" s="199"/>
      <c r="G2" s="199"/>
      <c r="H2" s="199"/>
      <c r="I2" s="199"/>
      <c r="J2" s="199"/>
      <c r="K2" s="199"/>
      <c r="L2" s="199"/>
      <c r="M2" s="199"/>
      <c r="N2" s="199"/>
      <c r="O2" s="199"/>
      <c r="P2" s="199"/>
      <c r="Q2" s="199"/>
      <c r="R2" s="199"/>
      <c r="S2" s="199"/>
      <c r="T2" s="199"/>
    </row>
    <row r="3" spans="3:20">
      <c r="C3" s="199"/>
      <c r="D3" s="199"/>
      <c r="E3" s="199"/>
      <c r="F3" s="199"/>
      <c r="G3" s="199"/>
      <c r="H3" s="199"/>
      <c r="I3" s="199"/>
      <c r="J3" s="199"/>
      <c r="K3" s="199"/>
      <c r="L3" s="199"/>
      <c r="M3" s="199"/>
      <c r="N3" s="199"/>
      <c r="O3" s="199"/>
      <c r="P3" s="199"/>
      <c r="Q3" s="199"/>
      <c r="R3" s="199"/>
      <c r="S3" s="199"/>
      <c r="T3" s="199"/>
    </row>
    <row r="4" spans="3:20">
      <c r="C4" s="199"/>
      <c r="D4" s="199"/>
      <c r="E4" s="199"/>
      <c r="F4" s="199"/>
      <c r="G4" s="199"/>
      <c r="H4" s="199"/>
      <c r="I4" s="199"/>
      <c r="J4" s="199"/>
      <c r="K4" s="199"/>
      <c r="L4" s="199"/>
      <c r="M4" s="199"/>
      <c r="N4" s="199"/>
      <c r="O4" s="199"/>
      <c r="P4" s="199"/>
      <c r="Q4" s="199"/>
      <c r="R4" s="199"/>
      <c r="S4" s="199"/>
      <c r="T4" s="199"/>
    </row>
  </sheetData>
  <sheetProtection sheet="1" objects="1" scenarios="1"/>
  <mergeCells count="1">
    <mergeCell ref="C2:T4"/>
  </mergeCells>
  <pageMargins left="0.75" right="0.75" top="1" bottom="1" header="0.5" footer="0.5"/>
  <pageSetup scale="3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N66"/>
  <sheetViews>
    <sheetView showGridLines="0" showRowColHeaders="0" zoomScale="85" zoomScaleNormal="85" workbookViewId="0">
      <selection activeCell="F29" sqref="F29"/>
    </sheetView>
  </sheetViews>
  <sheetFormatPr defaultColWidth="9.140625" defaultRowHeight="12.75"/>
  <cols>
    <col min="1" max="1" width="1.7109375" style="88" customWidth="1"/>
    <col min="2" max="2" width="6.7109375" style="58" customWidth="1"/>
    <col min="3" max="4" width="23.28515625" style="88" customWidth="1"/>
    <col min="5" max="5" width="23.28515625" style="99" hidden="1" customWidth="1"/>
    <col min="6" max="9" width="23.28515625" style="88" customWidth="1"/>
    <col min="10" max="10" width="23.28515625" style="78" customWidth="1"/>
    <col min="11" max="12" width="9.140625" style="88"/>
    <col min="13" max="13" width="35.85546875" style="88" customWidth="1"/>
    <col min="14" max="14" width="33.140625" style="88" bestFit="1" customWidth="1"/>
    <col min="15" max="15" width="9.140625" style="88" customWidth="1"/>
    <col min="16" max="16" width="6.7109375" style="58" customWidth="1"/>
    <col min="17" max="17" width="26.140625" style="88" customWidth="1"/>
    <col min="18" max="18" width="13.5703125" style="88" customWidth="1"/>
    <col min="19" max="19" width="10.7109375" style="99" customWidth="1"/>
    <col min="20" max="20" width="8.85546875" style="88" customWidth="1"/>
    <col min="21" max="21" width="9.42578125" style="88" customWidth="1"/>
    <col min="22" max="23" width="8.85546875" style="88" customWidth="1"/>
    <col min="24" max="24" width="11.7109375" style="88" customWidth="1"/>
    <col min="25" max="25" width="8.85546875" style="88" customWidth="1"/>
    <col min="26" max="27" width="8.85546875" style="78" customWidth="1"/>
    <col min="28" max="28" width="11.140625" style="78" customWidth="1"/>
    <col min="29" max="29" width="8.85546875" style="78" customWidth="1"/>
    <col min="30" max="31" width="10.28515625" style="78" customWidth="1"/>
    <col min="32" max="32" width="9.85546875" style="78" customWidth="1"/>
    <col min="33" max="33" width="25" style="88" customWidth="1"/>
    <col min="34" max="35" width="9.140625" style="88" customWidth="1"/>
    <col min="36" max="38" width="9.140625" style="88" hidden="1" customWidth="1"/>
    <col min="39" max="39" width="25.7109375" style="88" hidden="1" customWidth="1"/>
    <col min="40" max="40" width="9.140625" style="88" hidden="1" customWidth="1"/>
    <col min="41" max="16384" width="9.140625" style="88"/>
  </cols>
  <sheetData>
    <row r="1" spans="2:39">
      <c r="B1" s="55"/>
      <c r="C1" s="90"/>
      <c r="D1" s="90"/>
      <c r="E1" s="94"/>
      <c r="F1" s="90"/>
      <c r="G1" s="90"/>
      <c r="H1" s="90"/>
      <c r="I1" s="90"/>
      <c r="J1" s="89"/>
      <c r="P1" s="55"/>
      <c r="Q1" s="90"/>
      <c r="R1" s="90"/>
      <c r="S1" s="94"/>
      <c r="T1" s="90"/>
      <c r="U1" s="90"/>
      <c r="V1" s="90"/>
      <c r="W1" s="90"/>
      <c r="X1" s="90"/>
      <c r="Y1" s="90"/>
      <c r="Z1" s="89"/>
      <c r="AA1" s="89"/>
      <c r="AB1" s="89"/>
      <c r="AC1" s="89"/>
      <c r="AD1" s="89"/>
      <c r="AE1" s="89"/>
      <c r="AF1" s="89"/>
      <c r="AG1" s="86"/>
      <c r="AJ1" s="65" t="s">
        <v>47</v>
      </c>
      <c r="AK1" s="65" t="s">
        <v>47</v>
      </c>
      <c r="AL1" s="65" t="s">
        <v>47</v>
      </c>
      <c r="AM1" s="77" t="s">
        <v>81</v>
      </c>
    </row>
    <row r="2" spans="2:39" ht="15.75">
      <c r="B2" s="92"/>
      <c r="C2" s="218" t="s">
        <v>125</v>
      </c>
      <c r="D2" s="218"/>
      <c r="E2" s="218"/>
      <c r="F2" s="218"/>
      <c r="G2" s="218"/>
      <c r="H2" s="218"/>
      <c r="I2" s="218"/>
      <c r="J2" s="218"/>
      <c r="P2" s="56"/>
      <c r="Q2" s="87"/>
      <c r="R2" s="87"/>
      <c r="S2" s="95"/>
      <c r="T2" s="90"/>
      <c r="U2" s="90"/>
      <c r="V2" s="90"/>
      <c r="W2" s="90"/>
      <c r="X2" s="90"/>
      <c r="Y2" s="90"/>
      <c r="Z2" s="89"/>
      <c r="AA2" s="89"/>
      <c r="AB2" s="89"/>
      <c r="AC2" s="89"/>
      <c r="AD2" s="89"/>
      <c r="AE2" s="89"/>
      <c r="AF2" s="89"/>
      <c r="AG2" s="87"/>
      <c r="AJ2" s="65" t="s">
        <v>48</v>
      </c>
      <c r="AK2" s="68" t="s">
        <v>46</v>
      </c>
      <c r="AL2" s="66" t="s">
        <v>0</v>
      </c>
      <c r="AM2" s="88" t="s">
        <v>36</v>
      </c>
    </row>
    <row r="3" spans="2:39">
      <c r="B3" s="55"/>
      <c r="C3" s="218"/>
      <c r="D3" s="218"/>
      <c r="E3" s="218"/>
      <c r="F3" s="218"/>
      <c r="G3" s="218"/>
      <c r="H3" s="218"/>
      <c r="I3" s="218"/>
      <c r="J3" s="218"/>
      <c r="P3" s="55"/>
      <c r="Q3" s="90"/>
      <c r="R3" s="90"/>
      <c r="S3" s="94"/>
      <c r="T3" s="90"/>
      <c r="U3" s="90"/>
      <c r="V3" s="90"/>
      <c r="W3" s="90"/>
      <c r="X3" s="90"/>
      <c r="Y3" s="90"/>
      <c r="Z3" s="86"/>
      <c r="AA3" s="86"/>
      <c r="AB3" s="86"/>
      <c r="AC3" s="86"/>
      <c r="AD3" s="86"/>
      <c r="AE3" s="86"/>
      <c r="AF3" s="86"/>
      <c r="AG3" s="87"/>
      <c r="AJ3" s="64" t="s">
        <v>0</v>
      </c>
      <c r="AK3" s="68" t="s">
        <v>33</v>
      </c>
      <c r="AL3" s="66" t="s">
        <v>38</v>
      </c>
      <c r="AM3" s="88" t="s">
        <v>82</v>
      </c>
    </row>
    <row r="4" spans="2:39" s="82" customFormat="1" ht="9.6" customHeight="1">
      <c r="B4" s="57"/>
      <c r="C4" s="218"/>
      <c r="D4" s="218"/>
      <c r="E4" s="218"/>
      <c r="F4" s="218"/>
      <c r="G4" s="218"/>
      <c r="H4" s="218"/>
      <c r="I4" s="218"/>
      <c r="J4" s="218"/>
      <c r="P4" s="57"/>
      <c r="Q4" s="84"/>
      <c r="R4" s="84"/>
      <c r="S4" s="96"/>
      <c r="T4" s="83"/>
      <c r="U4" s="83"/>
      <c r="V4" s="83"/>
      <c r="W4" s="83"/>
      <c r="X4" s="83"/>
      <c r="Y4" s="83"/>
      <c r="Z4" s="90"/>
      <c r="AA4" s="90"/>
      <c r="AB4" s="90"/>
      <c r="AC4" s="90"/>
      <c r="AD4" s="90"/>
      <c r="AE4" s="90"/>
      <c r="AF4" s="90"/>
      <c r="AG4" s="87"/>
      <c r="AJ4" s="64" t="s">
        <v>38</v>
      </c>
      <c r="AK4" s="68" t="s">
        <v>52</v>
      </c>
      <c r="AM4" s="82" t="s">
        <v>83</v>
      </c>
    </row>
    <row r="5" spans="2:39" s="82" customFormat="1" ht="3" customHeight="1">
      <c r="B5" s="57"/>
      <c r="C5" s="85"/>
      <c r="D5" s="85"/>
      <c r="E5" s="97"/>
      <c r="F5" s="83"/>
      <c r="G5" s="83"/>
      <c r="H5" s="83"/>
      <c r="I5" s="83"/>
      <c r="J5" s="90"/>
      <c r="K5" s="73"/>
      <c r="L5" s="73"/>
      <c r="P5" s="57"/>
      <c r="Q5" s="85"/>
      <c r="R5" s="85"/>
      <c r="S5" s="97"/>
      <c r="T5" s="83"/>
      <c r="U5" s="83"/>
      <c r="V5" s="83"/>
      <c r="W5" s="83"/>
      <c r="X5" s="83"/>
      <c r="Y5" s="83"/>
      <c r="Z5" s="90"/>
      <c r="AA5" s="90"/>
      <c r="AB5" s="90"/>
      <c r="AC5" s="90"/>
      <c r="AD5" s="90"/>
      <c r="AE5" s="90"/>
      <c r="AF5" s="90"/>
      <c r="AG5" s="87"/>
      <c r="AJ5" s="67" t="s">
        <v>46</v>
      </c>
      <c r="AK5" s="68" t="s">
        <v>45</v>
      </c>
      <c r="AM5" s="82" t="s">
        <v>40</v>
      </c>
    </row>
    <row r="6" spans="2:39" s="82" customFormat="1" ht="7.9" customHeight="1">
      <c r="B6" s="57"/>
      <c r="C6" s="219"/>
      <c r="D6" s="220"/>
      <c r="E6" s="220"/>
      <c r="F6" s="220"/>
      <c r="G6" s="220"/>
      <c r="H6" s="220"/>
      <c r="I6" s="220"/>
      <c r="J6" s="220"/>
      <c r="P6" s="57"/>
      <c r="Q6" s="221"/>
      <c r="R6" s="221"/>
      <c r="S6" s="221"/>
      <c r="T6" s="221"/>
      <c r="U6" s="221"/>
      <c r="V6" s="221"/>
      <c r="W6" s="221"/>
      <c r="X6" s="221"/>
      <c r="Y6" s="221"/>
      <c r="Z6" s="221"/>
      <c r="AA6" s="221"/>
      <c r="AB6" s="221"/>
      <c r="AC6" s="221"/>
      <c r="AD6" s="221"/>
      <c r="AE6" s="221"/>
      <c r="AF6" s="221"/>
      <c r="AG6" s="221"/>
      <c r="AJ6" s="67" t="s">
        <v>39</v>
      </c>
      <c r="AM6" s="82" t="s">
        <v>84</v>
      </c>
    </row>
    <row r="7" spans="2:39" s="82" customFormat="1" ht="9" customHeight="1" thickBot="1">
      <c r="B7" s="57"/>
      <c r="C7" s="81"/>
      <c r="D7" s="81"/>
      <c r="E7" s="98"/>
      <c r="F7" s="81"/>
      <c r="G7" s="83"/>
      <c r="H7" s="83"/>
      <c r="I7" s="83"/>
      <c r="J7" s="90"/>
      <c r="P7" s="57"/>
      <c r="Q7" s="81"/>
      <c r="R7" s="81"/>
      <c r="S7" s="98"/>
      <c r="T7" s="81"/>
      <c r="U7" s="83"/>
      <c r="V7" s="83"/>
      <c r="W7" s="83"/>
      <c r="X7" s="83"/>
      <c r="Y7" s="83"/>
      <c r="Z7" s="90"/>
      <c r="AA7" s="90"/>
      <c r="AB7" s="90"/>
      <c r="AC7" s="90"/>
      <c r="AD7" s="90"/>
      <c r="AE7" s="90"/>
      <c r="AF7" s="90"/>
      <c r="AG7" s="87"/>
      <c r="AJ7" s="68" t="s">
        <v>49</v>
      </c>
      <c r="AM7" s="82" t="s">
        <v>85</v>
      </c>
    </row>
    <row r="8" spans="2:39" s="82" customFormat="1" ht="24" customHeight="1" thickBot="1">
      <c r="B8" s="114" t="s">
        <v>124</v>
      </c>
      <c r="C8" s="81"/>
      <c r="D8" s="81"/>
      <c r="E8" s="98"/>
      <c r="F8" s="81"/>
      <c r="G8" s="83"/>
      <c r="H8" s="83"/>
      <c r="I8" s="83"/>
      <c r="J8" s="90"/>
      <c r="L8" s="141" t="s">
        <v>114</v>
      </c>
      <c r="M8" s="142"/>
      <c r="P8" s="57"/>
      <c r="Q8" s="81"/>
      <c r="R8" s="81"/>
      <c r="S8" s="98"/>
      <c r="T8" s="81"/>
      <c r="U8" s="83"/>
      <c r="V8" s="83"/>
      <c r="W8" s="83"/>
      <c r="X8" s="83"/>
      <c r="Y8" s="83"/>
      <c r="Z8" s="90"/>
      <c r="AA8" s="90"/>
      <c r="AB8" s="90"/>
      <c r="AC8" s="90"/>
      <c r="AD8" s="90"/>
      <c r="AE8" s="90"/>
      <c r="AF8" s="90"/>
      <c r="AG8" s="87"/>
      <c r="AJ8" s="113"/>
    </row>
    <row r="9" spans="2:39" s="82" customFormat="1" ht="21.75" thickBot="1">
      <c r="B9" s="114"/>
      <c r="C9" s="147" t="s">
        <v>133</v>
      </c>
      <c r="D9" s="81"/>
      <c r="E9" s="98"/>
      <c r="F9" s="81"/>
      <c r="G9" s="83"/>
      <c r="H9" s="83"/>
      <c r="I9" s="83"/>
      <c r="J9" s="90"/>
      <c r="L9" s="133" t="s">
        <v>115</v>
      </c>
      <c r="M9" s="134" t="s">
        <v>116</v>
      </c>
      <c r="P9" s="57"/>
      <c r="Q9" s="81"/>
      <c r="R9" s="81"/>
      <c r="S9" s="98"/>
      <c r="T9" s="81"/>
      <c r="U9" s="83"/>
      <c r="V9" s="83"/>
      <c r="W9" s="83"/>
      <c r="X9" s="83"/>
      <c r="Y9" s="83"/>
      <c r="Z9" s="90"/>
      <c r="AA9" s="90"/>
      <c r="AB9" s="90"/>
      <c r="AC9" s="90"/>
      <c r="AD9" s="90"/>
      <c r="AE9" s="90"/>
      <c r="AF9" s="90"/>
      <c r="AG9" s="87"/>
      <c r="AJ9" s="113"/>
    </row>
    <row r="10" spans="2:39" ht="21" customHeight="1">
      <c r="C10" s="108"/>
      <c r="D10" s="109" t="s">
        <v>54</v>
      </c>
      <c r="E10" s="109"/>
      <c r="F10" s="109">
        <v>2012</v>
      </c>
      <c r="G10" s="109">
        <v>2013</v>
      </c>
      <c r="H10" s="109">
        <v>2014</v>
      </c>
      <c r="I10" s="109">
        <v>2015</v>
      </c>
      <c r="J10" s="110" t="s">
        <v>41</v>
      </c>
      <c r="L10" s="135" t="s">
        <v>115</v>
      </c>
      <c r="M10" s="136" t="s">
        <v>117</v>
      </c>
    </row>
    <row r="11" spans="2:39" ht="21" customHeight="1">
      <c r="C11" s="111" t="s">
        <v>88</v>
      </c>
      <c r="D11" s="144" t="s">
        <v>87</v>
      </c>
      <c r="E11" s="126"/>
      <c r="F11" s="126"/>
      <c r="G11" s="126"/>
      <c r="H11" s="126"/>
      <c r="I11" s="126"/>
      <c r="J11" s="127">
        <f>SUM(F11:I11)</f>
        <v>0</v>
      </c>
      <c r="L11" s="137" t="s">
        <v>115</v>
      </c>
      <c r="M11" s="138" t="s">
        <v>118</v>
      </c>
    </row>
    <row r="12" spans="2:39" ht="21" customHeight="1" thickBot="1">
      <c r="C12" s="111" t="s">
        <v>104</v>
      </c>
      <c r="D12" s="144" t="s">
        <v>86</v>
      </c>
      <c r="E12" s="128"/>
      <c r="F12" s="129">
        <f>SUM(F41:F43,F45:F46)</f>
        <v>0</v>
      </c>
      <c r="G12" s="129">
        <f t="shared" ref="G12:I12" si="0">SUM(G41:G43,G45:G46)</f>
        <v>0</v>
      </c>
      <c r="H12" s="129">
        <f t="shared" si="0"/>
        <v>0</v>
      </c>
      <c r="I12" s="129">
        <f t="shared" si="0"/>
        <v>0</v>
      </c>
      <c r="J12" s="130">
        <f t="shared" ref="J12:J17" si="1">SUM(F12:I12)</f>
        <v>0</v>
      </c>
      <c r="L12" s="139" t="s">
        <v>115</v>
      </c>
      <c r="M12" s="140" t="s">
        <v>119</v>
      </c>
    </row>
    <row r="13" spans="2:39" ht="21" customHeight="1">
      <c r="C13" s="111" t="s">
        <v>107</v>
      </c>
      <c r="D13" s="144" t="s">
        <v>0</v>
      </c>
      <c r="E13" s="128"/>
      <c r="F13" s="112">
        <f>SUM(F27:F29)</f>
        <v>0</v>
      </c>
      <c r="G13" s="112">
        <f t="shared" ref="G13:I13" si="2">SUM(G27:G29)</f>
        <v>0</v>
      </c>
      <c r="H13" s="112">
        <f t="shared" si="2"/>
        <v>0</v>
      </c>
      <c r="I13" s="112">
        <f t="shared" si="2"/>
        <v>0</v>
      </c>
      <c r="J13" s="116">
        <f t="shared" si="1"/>
        <v>0</v>
      </c>
    </row>
    <row r="14" spans="2:39" ht="21" customHeight="1">
      <c r="C14" s="111" t="s">
        <v>105</v>
      </c>
      <c r="D14" s="144" t="s">
        <v>56</v>
      </c>
      <c r="E14" s="128"/>
      <c r="F14" s="112">
        <f>SUM(F55:F57,F59:F60)</f>
        <v>0</v>
      </c>
      <c r="G14" s="112">
        <f t="shared" ref="G14:I14" si="3">SUM(G55:G57,G59:G60)</f>
        <v>0</v>
      </c>
      <c r="H14" s="112">
        <f t="shared" si="3"/>
        <v>0</v>
      </c>
      <c r="I14" s="112">
        <f t="shared" si="3"/>
        <v>0</v>
      </c>
      <c r="J14" s="116">
        <f t="shared" si="1"/>
        <v>0</v>
      </c>
    </row>
    <row r="15" spans="2:39" ht="21" customHeight="1">
      <c r="C15" s="111" t="s">
        <v>100</v>
      </c>
      <c r="D15" s="144" t="s">
        <v>102</v>
      </c>
      <c r="E15" s="128"/>
      <c r="F15" s="129" t="str">
        <f>IF(F11="","-",F12/F11)</f>
        <v>-</v>
      </c>
      <c r="G15" s="129" t="str">
        <f>IF(G11="","-",G12/G11)</f>
        <v>-</v>
      </c>
      <c r="H15" s="129" t="str">
        <f t="shared" ref="H15:I15" si="4">IF(H11="","-",H12/H11)</f>
        <v>-</v>
      </c>
      <c r="I15" s="129" t="str">
        <f t="shared" si="4"/>
        <v>-</v>
      </c>
      <c r="J15" s="130">
        <f t="shared" si="1"/>
        <v>0</v>
      </c>
    </row>
    <row r="16" spans="2:39" ht="21" customHeight="1">
      <c r="C16" s="111" t="s">
        <v>106</v>
      </c>
      <c r="D16" s="144" t="s">
        <v>106</v>
      </c>
      <c r="E16" s="128"/>
      <c r="F16" s="148" t="str">
        <f>IF(F11="","-",F13/F11)</f>
        <v>-</v>
      </c>
      <c r="G16" s="148" t="str">
        <f t="shared" ref="G16:I16" si="5">IF(G11="","-",G13/G11)</f>
        <v>-</v>
      </c>
      <c r="H16" s="148" t="str">
        <f t="shared" si="5"/>
        <v>-</v>
      </c>
      <c r="I16" s="148" t="str">
        <f t="shared" si="5"/>
        <v>-</v>
      </c>
      <c r="J16" s="116">
        <f t="shared" si="1"/>
        <v>0</v>
      </c>
    </row>
    <row r="17" spans="2:36" ht="21" customHeight="1">
      <c r="C17" s="111" t="s">
        <v>101</v>
      </c>
      <c r="D17" s="144" t="s">
        <v>103</v>
      </c>
      <c r="E17" s="128"/>
      <c r="F17" s="148" t="str">
        <f>IF(F11="","-",F14/F11)</f>
        <v>-</v>
      </c>
      <c r="G17" s="148" t="str">
        <f t="shared" ref="G17:I17" si="6">IF(G11="","-",G14/G11)</f>
        <v>-</v>
      </c>
      <c r="H17" s="148" t="str">
        <f t="shared" si="6"/>
        <v>-</v>
      </c>
      <c r="I17" s="148" t="str">
        <f t="shared" si="6"/>
        <v>-</v>
      </c>
      <c r="J17" s="116">
        <f t="shared" si="1"/>
        <v>0</v>
      </c>
    </row>
    <row r="18" spans="2:36" ht="21" customHeight="1">
      <c r="C18" s="206" t="s">
        <v>32</v>
      </c>
      <c r="D18" s="207"/>
      <c r="E18" s="207"/>
      <c r="F18" s="207"/>
      <c r="G18" s="207"/>
      <c r="H18" s="207"/>
      <c r="I18" s="207"/>
      <c r="J18" s="208"/>
    </row>
    <row r="19" spans="2:36">
      <c r="C19" s="200"/>
      <c r="D19" s="201"/>
      <c r="E19" s="201"/>
      <c r="F19" s="201"/>
      <c r="G19" s="201"/>
      <c r="H19" s="201"/>
      <c r="I19" s="201"/>
      <c r="J19" s="202"/>
    </row>
    <row r="20" spans="2:36">
      <c r="C20" s="200"/>
      <c r="D20" s="201"/>
      <c r="E20" s="201"/>
      <c r="F20" s="201"/>
      <c r="G20" s="201"/>
      <c r="H20" s="201"/>
      <c r="I20" s="201"/>
      <c r="J20" s="202"/>
    </row>
    <row r="21" spans="2:36" ht="13.5" thickBot="1">
      <c r="C21" s="203"/>
      <c r="D21" s="204"/>
      <c r="E21" s="204"/>
      <c r="F21" s="204"/>
      <c r="G21" s="204"/>
      <c r="H21" s="204"/>
      <c r="I21" s="204"/>
      <c r="J21" s="205"/>
      <c r="O21" s="58"/>
      <c r="Q21" s="58"/>
      <c r="R21" s="58"/>
      <c r="S21" s="58"/>
      <c r="T21" s="58"/>
      <c r="U21" s="58"/>
      <c r="V21" s="58"/>
      <c r="W21" s="58"/>
      <c r="X21" s="58"/>
      <c r="Y21" s="58"/>
      <c r="Z21" s="58"/>
      <c r="AA21" s="58"/>
      <c r="AB21" s="58"/>
      <c r="AC21" s="58"/>
      <c r="AD21" s="58"/>
      <c r="AE21" s="58"/>
      <c r="AF21" s="58"/>
      <c r="AG21" s="58"/>
    </row>
    <row r="22" spans="2:36" s="82" customFormat="1" ht="13.9" customHeight="1">
      <c r="B22" s="57"/>
      <c r="C22" s="221"/>
      <c r="D22" s="221"/>
      <c r="E22" s="221"/>
      <c r="F22" s="221"/>
      <c r="G22" s="221"/>
      <c r="H22" s="221"/>
      <c r="I22" s="221"/>
      <c r="J22" s="221"/>
      <c r="O22" s="58"/>
      <c r="P22" s="58"/>
      <c r="Q22" s="58"/>
      <c r="R22" s="58"/>
      <c r="S22" s="58"/>
      <c r="T22" s="58"/>
      <c r="U22" s="58"/>
      <c r="V22" s="58"/>
      <c r="W22" s="58"/>
      <c r="X22" s="58"/>
      <c r="Y22" s="58"/>
      <c r="Z22" s="58"/>
      <c r="AA22" s="58"/>
      <c r="AB22" s="58"/>
      <c r="AC22" s="58"/>
      <c r="AD22" s="58"/>
      <c r="AE22" s="58"/>
      <c r="AF22" s="58"/>
      <c r="AG22" s="58"/>
      <c r="AJ22" s="67" t="s">
        <v>37</v>
      </c>
    </row>
    <row r="23" spans="2:36" ht="4.9000000000000004" customHeight="1">
      <c r="B23" s="91"/>
      <c r="C23" s="93"/>
      <c r="D23" s="93"/>
      <c r="E23" s="100"/>
      <c r="F23" s="93"/>
      <c r="G23" s="93"/>
      <c r="H23" s="93"/>
      <c r="I23" s="93"/>
      <c r="J23" s="93"/>
      <c r="O23" s="58"/>
      <c r="Q23" s="58"/>
      <c r="R23" s="58"/>
      <c r="S23" s="58"/>
      <c r="T23" s="58"/>
      <c r="U23" s="58"/>
      <c r="V23" s="58"/>
      <c r="W23" s="58"/>
      <c r="X23" s="58"/>
      <c r="Y23" s="58"/>
      <c r="Z23" s="58"/>
      <c r="AA23" s="58"/>
      <c r="AB23" s="58"/>
      <c r="AC23" s="58"/>
      <c r="AD23" s="58"/>
      <c r="AE23" s="58"/>
      <c r="AF23" s="58"/>
      <c r="AG23" s="58"/>
    </row>
    <row r="24" spans="2:36" ht="21">
      <c r="B24" s="114" t="s">
        <v>113</v>
      </c>
      <c r="J24" s="80"/>
      <c r="O24" s="58"/>
      <c r="Q24" s="58"/>
      <c r="R24" s="58"/>
      <c r="S24" s="58"/>
      <c r="T24" s="58"/>
      <c r="U24" s="58"/>
      <c r="V24" s="58"/>
      <c r="W24" s="58"/>
      <c r="X24" s="58"/>
      <c r="Y24" s="58"/>
      <c r="Z24" s="58"/>
      <c r="AA24" s="58"/>
      <c r="AB24" s="58"/>
      <c r="AC24" s="58"/>
      <c r="AD24" s="58"/>
      <c r="AE24" s="58"/>
      <c r="AF24" s="58"/>
      <c r="AG24" s="58"/>
    </row>
    <row r="25" spans="2:36" ht="4.9000000000000004" customHeight="1" thickBot="1">
      <c r="B25" s="69"/>
      <c r="J25" s="80"/>
      <c r="O25" s="58"/>
      <c r="Q25" s="58"/>
      <c r="R25" s="58"/>
      <c r="S25" s="58"/>
      <c r="T25" s="58"/>
      <c r="U25" s="58"/>
      <c r="V25" s="58"/>
      <c r="W25" s="58"/>
      <c r="X25" s="58"/>
      <c r="Y25" s="58"/>
      <c r="Z25" s="58"/>
      <c r="AA25" s="58"/>
      <c r="AB25" s="58"/>
      <c r="AC25" s="58"/>
      <c r="AD25" s="58"/>
      <c r="AE25" s="58"/>
      <c r="AF25" s="58"/>
      <c r="AG25" s="58"/>
    </row>
    <row r="26" spans="2:36" ht="15.75">
      <c r="B26" s="91"/>
      <c r="C26" s="115"/>
      <c r="D26" s="117" t="s">
        <v>54</v>
      </c>
      <c r="E26" s="118"/>
      <c r="F26" s="119">
        <v>2012</v>
      </c>
      <c r="G26" s="119">
        <v>2013</v>
      </c>
      <c r="H26" s="119">
        <v>2014</v>
      </c>
      <c r="I26" s="119">
        <v>2015</v>
      </c>
      <c r="J26" s="120" t="s">
        <v>41</v>
      </c>
      <c r="O26" s="58"/>
      <c r="Q26" s="58"/>
      <c r="R26" s="58"/>
      <c r="S26" s="58"/>
      <c r="T26" s="58"/>
      <c r="U26" s="58"/>
      <c r="V26" s="58"/>
      <c r="W26" s="58"/>
      <c r="X26" s="58"/>
      <c r="Y26" s="58"/>
      <c r="Z26" s="58"/>
      <c r="AA26" s="58"/>
      <c r="AB26" s="58"/>
      <c r="AC26" s="58"/>
      <c r="AD26" s="58"/>
      <c r="AE26" s="58"/>
      <c r="AF26" s="58"/>
      <c r="AG26" s="58"/>
    </row>
    <row r="27" spans="2:36" ht="32.25" thickBot="1">
      <c r="B27" s="91"/>
      <c r="C27" s="111" t="s">
        <v>42</v>
      </c>
      <c r="D27" s="143" t="s">
        <v>0</v>
      </c>
      <c r="E27" s="121"/>
      <c r="F27" s="112">
        <f>'1. Utility Data'!B22</f>
        <v>0</v>
      </c>
      <c r="G27" s="112">
        <f>'1. Utility Data'!B35</f>
        <v>0</v>
      </c>
      <c r="H27" s="112">
        <f>'1. Utility Data'!B48</f>
        <v>0</v>
      </c>
      <c r="I27" s="112">
        <f>'1. Utility Data'!B61</f>
        <v>0</v>
      </c>
      <c r="J27" s="116">
        <f>SUM(F27:I27)</f>
        <v>0</v>
      </c>
      <c r="O27" s="58"/>
      <c r="Q27" s="58"/>
      <c r="R27" s="58"/>
      <c r="S27" s="58"/>
      <c r="T27" s="58"/>
      <c r="U27" s="58"/>
      <c r="V27" s="58"/>
      <c r="W27" s="58"/>
      <c r="X27" s="58"/>
      <c r="Y27" s="58"/>
      <c r="Z27" s="58"/>
      <c r="AA27" s="58"/>
      <c r="AB27" s="58"/>
      <c r="AC27" s="58"/>
      <c r="AD27" s="58"/>
      <c r="AE27" s="58"/>
      <c r="AF27" s="58"/>
      <c r="AG27" s="58"/>
    </row>
    <row r="28" spans="2:36" ht="21" customHeight="1" thickBot="1">
      <c r="B28" s="91"/>
      <c r="C28" s="111" t="s">
        <v>29</v>
      </c>
      <c r="D28" s="143" t="s">
        <v>0</v>
      </c>
      <c r="E28" s="121"/>
      <c r="F28" s="112">
        <f>'1. Utility Data'!E22*26.81</f>
        <v>0</v>
      </c>
      <c r="G28" s="112">
        <f>'1. Utility Data'!E35*26.81</f>
        <v>0</v>
      </c>
      <c r="H28" s="112">
        <f>'1. Utility Data'!E48*26.81</f>
        <v>0</v>
      </c>
      <c r="I28" s="112">
        <f>'1. Utility Data'!E61*26.81</f>
        <v>0</v>
      </c>
      <c r="J28" s="116">
        <f>SUM(F28:I28)</f>
        <v>0</v>
      </c>
      <c r="O28" s="58"/>
      <c r="Q28" s="58"/>
      <c r="R28" s="58"/>
      <c r="S28" s="58"/>
      <c r="T28" s="58"/>
      <c r="U28" s="58"/>
      <c r="V28" s="58"/>
      <c r="W28" s="58"/>
      <c r="X28" s="58"/>
      <c r="Y28" s="58"/>
      <c r="Z28" s="58"/>
      <c r="AA28" s="58"/>
      <c r="AB28" s="58"/>
      <c r="AC28" s="58"/>
      <c r="AD28" s="58"/>
      <c r="AE28" s="58"/>
      <c r="AF28" s="58"/>
      <c r="AG28" s="58"/>
    </row>
    <row r="29" spans="2:36" ht="21" customHeight="1" thickBot="1">
      <c r="B29" s="91"/>
      <c r="C29" s="111" t="s">
        <v>1</v>
      </c>
      <c r="D29" s="143" t="s">
        <v>0</v>
      </c>
      <c r="E29" s="121"/>
      <c r="F29" s="112">
        <f>'1. Utility Data'!H22</f>
        <v>0</v>
      </c>
      <c r="G29" s="112">
        <f>'1. Utility Data'!H35</f>
        <v>0</v>
      </c>
      <c r="H29" s="112">
        <f>'1. Utility Data'!H48</f>
        <v>0</v>
      </c>
      <c r="I29" s="112">
        <f>'1. Utility Data'!H61</f>
        <v>0</v>
      </c>
      <c r="J29" s="116">
        <f>SUM(F29:I29)</f>
        <v>0</v>
      </c>
      <c r="O29" s="58"/>
      <c r="Q29" s="58"/>
      <c r="R29" s="58"/>
      <c r="S29" s="58"/>
      <c r="T29" s="58"/>
      <c r="U29" s="58"/>
      <c r="V29" s="58"/>
      <c r="W29" s="58"/>
      <c r="X29" s="58"/>
      <c r="Y29" s="58"/>
      <c r="Z29" s="58"/>
      <c r="AA29" s="58"/>
      <c r="AB29" s="58"/>
      <c r="AC29" s="58"/>
      <c r="AD29" s="58"/>
      <c r="AE29" s="58"/>
      <c r="AF29" s="58"/>
      <c r="AG29" s="58"/>
    </row>
    <row r="30" spans="2:36" ht="21" customHeight="1">
      <c r="B30" s="91"/>
      <c r="C30" s="212" t="s">
        <v>44</v>
      </c>
      <c r="D30" s="213"/>
      <c r="E30" s="213"/>
      <c r="F30" s="213"/>
      <c r="G30" s="213"/>
      <c r="H30" s="213"/>
      <c r="I30" s="213"/>
      <c r="J30" s="214"/>
      <c r="O30" s="58"/>
      <c r="Q30" s="58"/>
      <c r="R30" s="58"/>
      <c r="S30" s="58"/>
      <c r="T30" s="58"/>
      <c r="U30" s="58"/>
      <c r="V30" s="58"/>
      <c r="W30" s="58"/>
      <c r="X30" s="58"/>
      <c r="Y30" s="58"/>
      <c r="Z30" s="58"/>
      <c r="AA30" s="58"/>
      <c r="AB30" s="58"/>
      <c r="AC30" s="58"/>
      <c r="AD30" s="58"/>
      <c r="AE30" s="58"/>
      <c r="AF30" s="58"/>
      <c r="AG30" s="58"/>
    </row>
    <row r="31" spans="2:36" ht="21" customHeight="1" thickBot="1">
      <c r="B31" s="91"/>
      <c r="C31" s="111" t="s">
        <v>30</v>
      </c>
      <c r="D31" s="143" t="s">
        <v>46</v>
      </c>
      <c r="E31" s="122"/>
      <c r="F31" s="112">
        <f>'1. Utility Data'!K22</f>
        <v>0</v>
      </c>
      <c r="G31" s="112">
        <f>'1. Utility Data'!K35</f>
        <v>0</v>
      </c>
      <c r="H31" s="112">
        <f>'1. Utility Data'!K48</f>
        <v>0</v>
      </c>
      <c r="I31" s="112">
        <f>'1. Utility Data'!K61</f>
        <v>0</v>
      </c>
      <c r="J31" s="116">
        <f>SUM(F31:I31)</f>
        <v>0</v>
      </c>
      <c r="O31" s="58"/>
      <c r="Q31" s="58"/>
      <c r="R31" s="58"/>
      <c r="S31" s="58"/>
      <c r="T31" s="58"/>
      <c r="U31" s="58"/>
      <c r="V31" s="58"/>
      <c r="W31" s="58"/>
      <c r="X31" s="58"/>
      <c r="Y31" s="58"/>
      <c r="Z31" s="58"/>
      <c r="AA31" s="58"/>
      <c r="AB31" s="58"/>
      <c r="AC31" s="58"/>
      <c r="AD31" s="58"/>
      <c r="AE31" s="58"/>
      <c r="AF31" s="58"/>
      <c r="AG31" s="58"/>
    </row>
    <row r="32" spans="2:36" ht="21" customHeight="1" thickBot="1">
      <c r="B32" s="91"/>
      <c r="C32" s="111" t="s">
        <v>43</v>
      </c>
      <c r="D32" s="143" t="s">
        <v>46</v>
      </c>
      <c r="E32" s="122"/>
      <c r="F32" s="112">
        <f>'1. Utility Data'!N22</f>
        <v>0</v>
      </c>
      <c r="G32" s="112">
        <f>'1. Utility Data'!N35</f>
        <v>0</v>
      </c>
      <c r="H32" s="112">
        <f>'1. Utility Data'!N48</f>
        <v>0</v>
      </c>
      <c r="I32" s="112">
        <f>'1. Utility Data'!N61</f>
        <v>0</v>
      </c>
      <c r="J32" s="116">
        <f>SUM(F32:I32)</f>
        <v>0</v>
      </c>
      <c r="O32" s="58"/>
      <c r="Q32" s="58"/>
      <c r="R32" s="58"/>
      <c r="S32" s="58"/>
      <c r="T32" s="58"/>
      <c r="U32" s="58"/>
      <c r="V32" s="58"/>
      <c r="W32" s="58"/>
      <c r="X32" s="58"/>
      <c r="Y32" s="58"/>
      <c r="Z32" s="58"/>
      <c r="AA32" s="58"/>
      <c r="AB32" s="58"/>
      <c r="AC32" s="58"/>
      <c r="AD32" s="58"/>
      <c r="AE32" s="58"/>
      <c r="AF32" s="58"/>
      <c r="AG32" s="58"/>
    </row>
    <row r="33" spans="1:33" ht="21" customHeight="1">
      <c r="B33" s="91"/>
      <c r="C33" s="209" t="s">
        <v>32</v>
      </c>
      <c r="D33" s="210"/>
      <c r="E33" s="210"/>
      <c r="F33" s="210"/>
      <c r="G33" s="210"/>
      <c r="H33" s="210"/>
      <c r="I33" s="210"/>
      <c r="J33" s="211"/>
      <c r="O33" s="58"/>
      <c r="Q33" s="58"/>
      <c r="R33" s="58"/>
      <c r="S33" s="58"/>
      <c r="T33" s="58"/>
      <c r="U33" s="58"/>
      <c r="V33" s="58"/>
      <c r="W33" s="58"/>
      <c r="X33" s="58"/>
      <c r="Y33" s="58"/>
      <c r="Z33" s="58"/>
      <c r="AA33" s="58"/>
      <c r="AB33" s="58"/>
      <c r="AC33" s="58"/>
      <c r="AD33" s="58"/>
      <c r="AE33" s="58"/>
      <c r="AF33" s="58"/>
      <c r="AG33" s="58"/>
    </row>
    <row r="34" spans="1:33">
      <c r="B34" s="91"/>
      <c r="C34" s="200"/>
      <c r="D34" s="201"/>
      <c r="E34" s="201"/>
      <c r="F34" s="201"/>
      <c r="G34" s="201"/>
      <c r="H34" s="201"/>
      <c r="I34" s="201"/>
      <c r="J34" s="202"/>
      <c r="O34" s="58"/>
      <c r="Q34" s="58"/>
      <c r="R34" s="58"/>
      <c r="S34" s="58"/>
      <c r="T34" s="58"/>
      <c r="U34" s="58"/>
      <c r="V34" s="58"/>
      <c r="W34" s="58"/>
      <c r="X34" s="58"/>
      <c r="Y34" s="58"/>
      <c r="Z34" s="58"/>
      <c r="AA34" s="58"/>
      <c r="AB34" s="58"/>
      <c r="AC34" s="58"/>
      <c r="AD34" s="58"/>
      <c r="AE34" s="58"/>
      <c r="AF34" s="58"/>
      <c r="AG34" s="58"/>
    </row>
    <row r="35" spans="1:33">
      <c r="A35" s="79"/>
      <c r="B35" s="70"/>
      <c r="C35" s="200"/>
      <c r="D35" s="201"/>
      <c r="E35" s="201"/>
      <c r="F35" s="201"/>
      <c r="G35" s="201"/>
      <c r="H35" s="201"/>
      <c r="I35" s="201"/>
      <c r="J35" s="202"/>
      <c r="O35" s="58"/>
      <c r="Q35" s="58"/>
      <c r="R35" s="58"/>
      <c r="S35" s="58"/>
      <c r="T35" s="58"/>
      <c r="U35" s="58"/>
      <c r="V35" s="58"/>
      <c r="W35" s="58"/>
      <c r="X35" s="58"/>
      <c r="Y35" s="58"/>
      <c r="Z35" s="58"/>
      <c r="AA35" s="58"/>
      <c r="AB35" s="58"/>
      <c r="AC35" s="58"/>
      <c r="AD35" s="58"/>
      <c r="AE35" s="58"/>
      <c r="AF35" s="58"/>
      <c r="AG35" s="58"/>
    </row>
    <row r="36" spans="1:33" ht="13.5" thickBot="1">
      <c r="A36" s="79"/>
      <c r="B36" s="91"/>
      <c r="C36" s="203"/>
      <c r="D36" s="204"/>
      <c r="E36" s="204"/>
      <c r="F36" s="204"/>
      <c r="G36" s="204"/>
      <c r="H36" s="204"/>
      <c r="I36" s="204"/>
      <c r="J36" s="205"/>
      <c r="O36" s="58"/>
      <c r="Q36" s="58"/>
      <c r="R36" s="58"/>
      <c r="S36" s="58"/>
      <c r="T36" s="58"/>
      <c r="U36" s="58"/>
      <c r="V36" s="58"/>
      <c r="W36" s="58"/>
      <c r="X36" s="58"/>
      <c r="Y36" s="58"/>
      <c r="Z36" s="58"/>
      <c r="AA36" s="58"/>
      <c r="AB36" s="58"/>
      <c r="AC36" s="58"/>
      <c r="AD36" s="58"/>
      <c r="AE36" s="58"/>
      <c r="AF36" s="58"/>
      <c r="AG36" s="58"/>
    </row>
    <row r="37" spans="1:33">
      <c r="B37" s="91"/>
      <c r="J37" s="80"/>
      <c r="O37" s="58"/>
      <c r="Q37" s="58"/>
      <c r="R37" s="58"/>
      <c r="S37" s="58"/>
      <c r="T37" s="58"/>
      <c r="U37" s="58"/>
      <c r="V37" s="58"/>
      <c r="W37" s="58"/>
      <c r="X37" s="58"/>
      <c r="Y37" s="58"/>
      <c r="Z37" s="58"/>
      <c r="AA37" s="58"/>
      <c r="AB37" s="58"/>
      <c r="AC37" s="58"/>
      <c r="AD37" s="58"/>
      <c r="AE37" s="58"/>
      <c r="AF37" s="58"/>
      <c r="AG37" s="58"/>
    </row>
    <row r="38" spans="1:33" ht="24.6" customHeight="1">
      <c r="B38" s="114" t="s">
        <v>109</v>
      </c>
      <c r="J38" s="80"/>
      <c r="O38" s="58"/>
      <c r="Q38" s="58"/>
      <c r="R38" s="58"/>
      <c r="S38" s="58"/>
      <c r="T38" s="58"/>
      <c r="U38" s="58"/>
      <c r="V38" s="58"/>
      <c r="W38" s="58"/>
      <c r="X38" s="58"/>
      <c r="Y38" s="58"/>
      <c r="Z38" s="58"/>
      <c r="AA38" s="58"/>
      <c r="AB38" s="58"/>
      <c r="AC38" s="58"/>
      <c r="AD38" s="58"/>
      <c r="AE38" s="58"/>
      <c r="AF38" s="58"/>
      <c r="AG38" s="58"/>
    </row>
    <row r="39" spans="1:33" ht="13.5" thickBot="1">
      <c r="B39" s="91"/>
      <c r="J39" s="80"/>
      <c r="O39" s="58"/>
      <c r="Q39" s="58"/>
      <c r="R39" s="58"/>
      <c r="S39" s="58"/>
      <c r="T39" s="58"/>
      <c r="U39" s="58"/>
      <c r="V39" s="58"/>
      <c r="W39" s="58"/>
      <c r="X39" s="58"/>
      <c r="Y39" s="58"/>
      <c r="Z39" s="58"/>
      <c r="AA39" s="58"/>
      <c r="AB39" s="58"/>
      <c r="AC39" s="58"/>
      <c r="AD39" s="58"/>
      <c r="AE39" s="58"/>
      <c r="AF39" s="58"/>
      <c r="AG39" s="58"/>
    </row>
    <row r="40" spans="1:33" ht="15.75">
      <c r="C40" s="115"/>
      <c r="D40" s="117" t="s">
        <v>54</v>
      </c>
      <c r="E40" s="118"/>
      <c r="F40" s="119">
        <v>2012</v>
      </c>
      <c r="G40" s="119">
        <v>2013</v>
      </c>
      <c r="H40" s="119">
        <v>2014</v>
      </c>
      <c r="I40" s="119">
        <v>2015</v>
      </c>
      <c r="J40" s="120" t="s">
        <v>41</v>
      </c>
      <c r="O40" s="58"/>
      <c r="Q40" s="58"/>
      <c r="R40" s="58"/>
      <c r="S40" s="58"/>
      <c r="T40" s="58"/>
      <c r="U40" s="58"/>
      <c r="V40" s="58"/>
      <c r="W40" s="58"/>
      <c r="X40" s="58"/>
      <c r="Y40" s="58"/>
      <c r="Z40" s="58"/>
      <c r="AA40" s="58"/>
      <c r="AB40" s="58"/>
      <c r="AC40" s="58"/>
      <c r="AD40" s="58"/>
      <c r="AE40" s="58"/>
      <c r="AF40" s="58"/>
      <c r="AG40" s="58"/>
    </row>
    <row r="41" spans="1:33" ht="32.25" thickBot="1">
      <c r="B41" s="91"/>
      <c r="C41" s="149" t="s">
        <v>42</v>
      </c>
      <c r="D41" s="150" t="s">
        <v>86</v>
      </c>
      <c r="E41" s="151"/>
      <c r="F41" s="129">
        <f>'1. Utility Data'!C22</f>
        <v>0</v>
      </c>
      <c r="G41" s="129">
        <f>'1. Utility Data'!C35</f>
        <v>0</v>
      </c>
      <c r="H41" s="129">
        <f>'1. Utility Data'!C48</f>
        <v>0</v>
      </c>
      <c r="I41" s="129">
        <f>'1. Utility Data'!C61</f>
        <v>0</v>
      </c>
      <c r="J41" s="130">
        <f>SUM(F41:I41)</f>
        <v>0</v>
      </c>
      <c r="O41" s="58"/>
      <c r="Q41" s="58"/>
      <c r="R41" s="58"/>
      <c r="S41" s="58"/>
      <c r="T41" s="58"/>
      <c r="U41" s="58"/>
      <c r="V41" s="58"/>
      <c r="W41" s="58"/>
      <c r="X41" s="58"/>
      <c r="Y41" s="58"/>
      <c r="Z41" s="58"/>
      <c r="AA41" s="58"/>
      <c r="AB41" s="58"/>
      <c r="AC41" s="58"/>
      <c r="AD41" s="58"/>
      <c r="AE41" s="58"/>
      <c r="AF41" s="58"/>
      <c r="AG41" s="58"/>
    </row>
    <row r="42" spans="1:33" ht="21" customHeight="1" thickBot="1">
      <c r="B42" s="91"/>
      <c r="C42" s="149" t="s">
        <v>29</v>
      </c>
      <c r="D42" s="150" t="s">
        <v>86</v>
      </c>
      <c r="E42" s="151"/>
      <c r="F42" s="129">
        <f>'1. Utility Data'!F22</f>
        <v>0</v>
      </c>
      <c r="G42" s="129">
        <f>'1. Utility Data'!F35</f>
        <v>0</v>
      </c>
      <c r="H42" s="129">
        <f>'1. Utility Data'!F48</f>
        <v>0</v>
      </c>
      <c r="I42" s="129">
        <f>'1. Utility Data'!F61</f>
        <v>0</v>
      </c>
      <c r="J42" s="130">
        <f>SUM(F42:I42)</f>
        <v>0</v>
      </c>
      <c r="O42" s="58"/>
      <c r="Q42" s="58"/>
      <c r="R42" s="58"/>
      <c r="S42" s="58"/>
      <c r="T42" s="58"/>
      <c r="U42" s="58"/>
      <c r="V42" s="58"/>
      <c r="W42" s="58"/>
      <c r="X42" s="58"/>
      <c r="Y42" s="58"/>
      <c r="Z42" s="58"/>
      <c r="AA42" s="58"/>
      <c r="AB42" s="58"/>
      <c r="AC42" s="58"/>
      <c r="AD42" s="58"/>
      <c r="AE42" s="58"/>
      <c r="AF42" s="58"/>
      <c r="AG42" s="58"/>
    </row>
    <row r="43" spans="1:33" ht="21" customHeight="1" thickBot="1">
      <c r="A43" s="79"/>
      <c r="B43" s="70"/>
      <c r="C43" s="149" t="s">
        <v>1</v>
      </c>
      <c r="D43" s="150" t="s">
        <v>86</v>
      </c>
      <c r="E43" s="151"/>
      <c r="F43" s="129">
        <f>'1. Utility Data'!I22</f>
        <v>0</v>
      </c>
      <c r="G43" s="129">
        <f>'1. Utility Data'!I35</f>
        <v>0</v>
      </c>
      <c r="H43" s="129">
        <f>'1. Utility Data'!I48</f>
        <v>0</v>
      </c>
      <c r="I43" s="129">
        <f>'1. Utility Data'!I61</f>
        <v>0</v>
      </c>
      <c r="J43" s="130">
        <f>SUM(F43:I43)</f>
        <v>0</v>
      </c>
      <c r="O43" s="58"/>
      <c r="Q43" s="58"/>
      <c r="R43" s="58"/>
      <c r="S43" s="58"/>
      <c r="T43" s="58"/>
      <c r="U43" s="58"/>
      <c r="V43" s="58"/>
      <c r="W43" s="58"/>
      <c r="X43" s="58"/>
      <c r="Y43" s="58"/>
      <c r="Z43" s="58"/>
      <c r="AA43" s="58"/>
      <c r="AB43" s="58"/>
      <c r="AC43" s="58"/>
      <c r="AD43" s="58"/>
      <c r="AE43" s="58"/>
      <c r="AF43" s="58"/>
      <c r="AG43" s="58"/>
    </row>
    <row r="44" spans="1:33" ht="21" customHeight="1">
      <c r="A44" s="79"/>
      <c r="B44" s="91"/>
      <c r="C44" s="215" t="s">
        <v>44</v>
      </c>
      <c r="D44" s="216"/>
      <c r="E44" s="216"/>
      <c r="F44" s="216"/>
      <c r="G44" s="216"/>
      <c r="H44" s="216"/>
      <c r="I44" s="216"/>
      <c r="J44" s="217"/>
      <c r="O44" s="58"/>
      <c r="Q44" s="58"/>
      <c r="R44" s="58"/>
      <c r="S44" s="58"/>
      <c r="T44" s="58"/>
      <c r="U44" s="58"/>
      <c r="V44" s="58"/>
      <c r="W44" s="58"/>
      <c r="X44" s="58"/>
      <c r="Y44" s="58"/>
      <c r="Z44" s="58"/>
      <c r="AA44" s="58"/>
      <c r="AB44" s="58"/>
      <c r="AC44" s="58"/>
      <c r="AD44" s="58"/>
      <c r="AE44" s="58"/>
      <c r="AF44" s="58"/>
      <c r="AG44" s="58"/>
    </row>
    <row r="45" spans="1:33" ht="21" customHeight="1" thickBot="1">
      <c r="B45" s="91"/>
      <c r="C45" s="149" t="s">
        <v>30</v>
      </c>
      <c r="D45" s="150" t="s">
        <v>86</v>
      </c>
      <c r="E45" s="152"/>
      <c r="F45" s="129">
        <f>'1. Utility Data'!L22</f>
        <v>0</v>
      </c>
      <c r="G45" s="129">
        <f>'1. Utility Data'!L35</f>
        <v>0</v>
      </c>
      <c r="H45" s="129">
        <f>'1. Utility Data'!L48</f>
        <v>0</v>
      </c>
      <c r="I45" s="129">
        <f>'1. Utility Data'!L61</f>
        <v>0</v>
      </c>
      <c r="J45" s="130">
        <f>SUM(F45:I45)</f>
        <v>0</v>
      </c>
      <c r="O45" s="58"/>
      <c r="Q45" s="58"/>
      <c r="R45" s="58"/>
      <c r="S45" s="58"/>
      <c r="T45" s="58"/>
      <c r="U45" s="58"/>
      <c r="V45" s="58"/>
      <c r="W45" s="58"/>
      <c r="X45" s="58"/>
      <c r="Y45" s="58"/>
      <c r="Z45" s="58"/>
      <c r="AA45" s="58"/>
      <c r="AB45" s="58"/>
      <c r="AC45" s="58"/>
      <c r="AD45" s="58"/>
      <c r="AE45" s="58"/>
      <c r="AF45" s="58"/>
      <c r="AG45" s="58"/>
    </row>
    <row r="46" spans="1:33" ht="21" customHeight="1" thickBot="1">
      <c r="B46" s="91"/>
      <c r="C46" s="149" t="s">
        <v>43</v>
      </c>
      <c r="D46" s="150" t="s">
        <v>86</v>
      </c>
      <c r="E46" s="152"/>
      <c r="F46" s="129">
        <f>'1. Utility Data'!O22</f>
        <v>0</v>
      </c>
      <c r="G46" s="129">
        <f>'1. Utility Data'!O35</f>
        <v>0</v>
      </c>
      <c r="H46" s="129">
        <f>'1. Utility Data'!O48</f>
        <v>0</v>
      </c>
      <c r="I46" s="129">
        <f>'1. Utility Data'!O61</f>
        <v>0</v>
      </c>
      <c r="J46" s="130">
        <f>SUM(F46:I46)</f>
        <v>0</v>
      </c>
      <c r="O46" s="58"/>
      <c r="Q46" s="58"/>
      <c r="R46" s="58"/>
      <c r="S46" s="58"/>
      <c r="T46" s="58"/>
      <c r="U46" s="58"/>
      <c r="V46" s="58"/>
      <c r="W46" s="58"/>
      <c r="X46" s="58"/>
      <c r="Y46" s="58"/>
      <c r="Z46" s="58"/>
      <c r="AA46" s="58"/>
      <c r="AB46" s="58"/>
      <c r="AC46" s="58"/>
      <c r="AD46" s="58"/>
      <c r="AE46" s="58"/>
      <c r="AF46" s="58"/>
      <c r="AG46" s="58"/>
    </row>
    <row r="47" spans="1:33" ht="21" customHeight="1">
      <c r="C47" s="209" t="s">
        <v>32</v>
      </c>
      <c r="D47" s="210"/>
      <c r="E47" s="210"/>
      <c r="F47" s="210"/>
      <c r="G47" s="210"/>
      <c r="H47" s="210"/>
      <c r="I47" s="210"/>
      <c r="J47" s="211"/>
      <c r="O47" s="58"/>
      <c r="Q47" s="58"/>
      <c r="R47" s="58"/>
      <c r="S47" s="58"/>
      <c r="T47" s="58"/>
      <c r="U47" s="58"/>
      <c r="V47" s="58"/>
      <c r="W47" s="58"/>
      <c r="X47" s="58"/>
      <c r="Y47" s="58"/>
      <c r="Z47" s="58"/>
      <c r="AA47" s="58"/>
      <c r="AB47" s="58"/>
      <c r="AC47" s="58"/>
      <c r="AD47" s="58"/>
      <c r="AE47" s="58"/>
      <c r="AF47" s="58"/>
      <c r="AG47" s="58"/>
    </row>
    <row r="48" spans="1:33">
      <c r="C48" s="200"/>
      <c r="D48" s="201"/>
      <c r="E48" s="201"/>
      <c r="F48" s="201"/>
      <c r="G48" s="201"/>
      <c r="H48" s="201"/>
      <c r="I48" s="201"/>
      <c r="J48" s="202"/>
      <c r="O48" s="58"/>
      <c r="Q48" s="58"/>
      <c r="R48" s="58"/>
      <c r="S48" s="58"/>
      <c r="T48" s="58"/>
      <c r="U48" s="58"/>
      <c r="V48" s="58"/>
      <c r="W48" s="58"/>
      <c r="X48" s="58"/>
      <c r="Y48" s="58"/>
      <c r="Z48" s="58"/>
      <c r="AA48" s="58"/>
      <c r="AB48" s="58"/>
      <c r="AC48" s="58"/>
      <c r="AD48" s="58"/>
      <c r="AE48" s="58"/>
      <c r="AF48" s="58"/>
      <c r="AG48" s="58"/>
    </row>
    <row r="49" spans="2:33">
      <c r="C49" s="200"/>
      <c r="D49" s="201"/>
      <c r="E49" s="201"/>
      <c r="F49" s="201"/>
      <c r="G49" s="201"/>
      <c r="H49" s="201"/>
      <c r="I49" s="201"/>
      <c r="J49" s="202"/>
      <c r="O49" s="58"/>
      <c r="Q49" s="58"/>
      <c r="R49" s="58"/>
      <c r="S49" s="58"/>
      <c r="T49" s="58"/>
      <c r="U49" s="58"/>
      <c r="V49" s="58"/>
      <c r="W49" s="58"/>
      <c r="X49" s="58"/>
      <c r="Y49" s="58"/>
      <c r="Z49" s="58"/>
      <c r="AA49" s="58"/>
      <c r="AB49" s="58"/>
      <c r="AC49" s="58"/>
      <c r="AD49" s="58"/>
      <c r="AE49" s="58"/>
      <c r="AF49" s="58"/>
      <c r="AG49" s="58"/>
    </row>
    <row r="50" spans="2:33" ht="13.5" thickBot="1">
      <c r="C50" s="203"/>
      <c r="D50" s="204"/>
      <c r="E50" s="204"/>
      <c r="F50" s="204"/>
      <c r="G50" s="204"/>
      <c r="H50" s="204"/>
      <c r="I50" s="204"/>
      <c r="J50" s="205"/>
      <c r="O50" s="58"/>
      <c r="Q50" s="58"/>
      <c r="R50" s="58"/>
      <c r="S50" s="58"/>
      <c r="T50" s="58"/>
      <c r="U50" s="58"/>
      <c r="V50" s="58"/>
      <c r="W50" s="58"/>
      <c r="X50" s="58"/>
      <c r="Y50" s="58"/>
      <c r="Z50" s="58"/>
      <c r="AA50" s="58"/>
      <c r="AB50" s="58"/>
      <c r="AC50" s="58"/>
      <c r="AD50" s="58"/>
      <c r="AE50" s="58"/>
      <c r="AF50" s="58"/>
      <c r="AG50" s="58"/>
    </row>
    <row r="51" spans="2:33">
      <c r="C51" s="101"/>
      <c r="D51" s="101"/>
      <c r="E51" s="101"/>
      <c r="F51" s="101"/>
      <c r="G51" s="101"/>
      <c r="H51" s="101"/>
      <c r="I51" s="101"/>
      <c r="J51" s="101"/>
      <c r="O51" s="58"/>
      <c r="Q51" s="58"/>
      <c r="R51" s="58"/>
      <c r="S51" s="58"/>
      <c r="T51" s="58"/>
      <c r="U51" s="58"/>
      <c r="V51" s="58"/>
      <c r="W51" s="58"/>
      <c r="X51" s="58"/>
      <c r="Y51" s="58"/>
      <c r="Z51" s="58"/>
      <c r="AA51" s="58"/>
      <c r="AB51" s="58"/>
      <c r="AC51" s="58"/>
      <c r="AD51" s="58"/>
      <c r="AE51" s="58"/>
      <c r="AF51" s="58"/>
      <c r="AG51" s="58"/>
    </row>
    <row r="52" spans="2:33" ht="21">
      <c r="B52" s="114" t="s">
        <v>112</v>
      </c>
      <c r="C52" s="101"/>
      <c r="D52" s="101"/>
      <c r="E52" s="101"/>
      <c r="F52" s="101"/>
      <c r="G52" s="101"/>
      <c r="H52" s="101"/>
      <c r="I52" s="101"/>
      <c r="J52" s="101"/>
      <c r="O52" s="58"/>
      <c r="Q52" s="58"/>
      <c r="R52" s="58"/>
      <c r="S52" s="58"/>
      <c r="T52" s="58"/>
      <c r="U52" s="58"/>
      <c r="V52" s="58"/>
      <c r="W52" s="58"/>
      <c r="X52" s="58"/>
      <c r="Y52" s="58"/>
      <c r="Z52" s="58"/>
      <c r="AA52" s="58"/>
      <c r="AB52" s="58"/>
      <c r="AC52" s="58"/>
      <c r="AD52" s="58"/>
      <c r="AE52" s="58"/>
      <c r="AF52" s="58"/>
      <c r="AG52" s="58"/>
    </row>
    <row r="53" spans="2:33" ht="13.5" thickBot="1">
      <c r="O53" s="58"/>
      <c r="Q53" s="58"/>
      <c r="R53" s="58"/>
      <c r="S53" s="58"/>
      <c r="T53" s="58"/>
      <c r="U53" s="58"/>
      <c r="V53" s="58"/>
      <c r="W53" s="58"/>
      <c r="X53" s="58"/>
      <c r="Y53" s="58"/>
      <c r="Z53" s="58"/>
      <c r="AA53" s="58"/>
      <c r="AB53" s="58"/>
      <c r="AC53" s="58"/>
      <c r="AD53" s="58"/>
      <c r="AE53" s="58"/>
      <c r="AF53" s="58"/>
      <c r="AG53" s="58"/>
    </row>
    <row r="54" spans="2:33" ht="31.5">
      <c r="C54" s="115"/>
      <c r="D54" s="117" t="s">
        <v>54</v>
      </c>
      <c r="E54" s="118" t="s">
        <v>77</v>
      </c>
      <c r="F54" s="119">
        <v>2012</v>
      </c>
      <c r="G54" s="119">
        <v>2013</v>
      </c>
      <c r="H54" s="119">
        <v>2014</v>
      </c>
      <c r="I54" s="119">
        <v>2015</v>
      </c>
      <c r="J54" s="120" t="s">
        <v>41</v>
      </c>
      <c r="O54" s="58"/>
      <c r="Q54" s="58"/>
      <c r="R54" s="58"/>
      <c r="S54" s="58"/>
      <c r="T54" s="58"/>
      <c r="U54" s="58"/>
      <c r="V54" s="58"/>
      <c r="W54" s="58"/>
      <c r="X54" s="58"/>
      <c r="Y54" s="58"/>
      <c r="Z54" s="58"/>
      <c r="AA54" s="58"/>
      <c r="AB54" s="58"/>
      <c r="AC54" s="58"/>
      <c r="AD54" s="58"/>
      <c r="AE54" s="58"/>
      <c r="AF54" s="58"/>
      <c r="AG54" s="58"/>
    </row>
    <row r="55" spans="2:33" ht="32.25" thickBot="1">
      <c r="C55" s="111" t="s">
        <v>42</v>
      </c>
      <c r="D55" s="143" t="s">
        <v>56</v>
      </c>
      <c r="E55" s="121">
        <f>561.3*10^-3</f>
        <v>0.56130000000000002</v>
      </c>
      <c r="F55" s="112">
        <f>($E$55*F27)*10^-3</f>
        <v>0</v>
      </c>
      <c r="G55" s="112">
        <f>($E$55*G27)*10^-3</f>
        <v>0</v>
      </c>
      <c r="H55" s="112">
        <f>($E$55*H27)*10^-3</f>
        <v>0</v>
      </c>
      <c r="I55" s="112">
        <f>($E$55*I27)*10^-3</f>
        <v>0</v>
      </c>
      <c r="J55" s="116">
        <f>SUM(F55:I55)</f>
        <v>0</v>
      </c>
      <c r="O55" s="58"/>
      <c r="Q55" s="58"/>
      <c r="R55" s="58"/>
      <c r="S55" s="58"/>
      <c r="T55" s="58"/>
      <c r="U55" s="58"/>
      <c r="V55" s="58"/>
      <c r="W55" s="58"/>
      <c r="X55" s="58"/>
      <c r="Y55" s="58"/>
      <c r="Z55" s="58"/>
      <c r="AA55" s="58"/>
      <c r="AB55" s="58"/>
      <c r="AC55" s="58"/>
      <c r="AD55" s="58"/>
      <c r="AE55" s="58"/>
      <c r="AF55" s="58"/>
      <c r="AG55" s="58"/>
    </row>
    <row r="56" spans="2:33" ht="21.6" customHeight="1" thickBot="1">
      <c r="C56" s="111" t="s">
        <v>29</v>
      </c>
      <c r="D56" s="143" t="s">
        <v>56</v>
      </c>
      <c r="E56" s="121">
        <v>0.22733909287257001</v>
      </c>
      <c r="F56" s="112">
        <f>($E$56*F28)*10^-3</f>
        <v>0</v>
      </c>
      <c r="G56" s="112">
        <f>($E$56*G28)*10^-3</f>
        <v>0</v>
      </c>
      <c r="H56" s="112">
        <f>($E$56*H28)*10^-3</f>
        <v>0</v>
      </c>
      <c r="I56" s="112">
        <f>($E$56*I28)*10^-3</f>
        <v>0</v>
      </c>
      <c r="J56" s="116">
        <f>SUM(F56:I56)</f>
        <v>0</v>
      </c>
      <c r="O56" s="58"/>
      <c r="Q56" s="58"/>
      <c r="R56" s="58"/>
      <c r="S56" s="58"/>
      <c r="T56" s="58"/>
      <c r="U56" s="58"/>
      <c r="V56" s="58"/>
      <c r="W56" s="58"/>
      <c r="X56" s="58"/>
      <c r="Y56" s="58"/>
      <c r="Z56" s="58"/>
      <c r="AA56" s="58"/>
      <c r="AB56" s="58"/>
      <c r="AC56" s="58"/>
      <c r="AD56" s="58"/>
      <c r="AE56" s="58"/>
      <c r="AF56" s="58"/>
      <c r="AG56" s="58"/>
    </row>
    <row r="57" spans="2:33" ht="21.6" customHeight="1" thickBot="1">
      <c r="C57" s="111" t="s">
        <v>1</v>
      </c>
      <c r="D57" s="143" t="s">
        <v>56</v>
      </c>
      <c r="E57" s="121">
        <v>0.20250107991360691</v>
      </c>
      <c r="F57" s="112">
        <f>($E$57*F29)*10^-3</f>
        <v>0</v>
      </c>
      <c r="G57" s="112">
        <f>($E$57*G29)*10^-3</f>
        <v>0</v>
      </c>
      <c r="H57" s="112">
        <f>($E$57*H29)*10^-3</f>
        <v>0</v>
      </c>
      <c r="I57" s="112">
        <f>($E$57*I29)*10^-3</f>
        <v>0</v>
      </c>
      <c r="J57" s="116">
        <f>SUM(F57:I57)</f>
        <v>0</v>
      </c>
      <c r="O57" s="58"/>
      <c r="Q57" s="58"/>
      <c r="R57" s="58"/>
      <c r="S57" s="58"/>
      <c r="T57" s="58"/>
      <c r="U57" s="58"/>
      <c r="V57" s="58"/>
      <c r="W57" s="58"/>
      <c r="X57" s="58"/>
      <c r="Y57" s="58"/>
      <c r="Z57" s="58"/>
      <c r="AA57" s="58"/>
      <c r="AB57" s="58"/>
      <c r="AC57" s="58"/>
      <c r="AD57" s="58"/>
      <c r="AE57" s="58"/>
      <c r="AF57" s="58"/>
      <c r="AG57" s="58"/>
    </row>
    <row r="58" spans="2:33" ht="21.6" customHeight="1">
      <c r="C58" s="212" t="s">
        <v>44</v>
      </c>
      <c r="D58" s="213"/>
      <c r="E58" s="213"/>
      <c r="F58" s="213"/>
      <c r="G58" s="213"/>
      <c r="H58" s="213"/>
      <c r="I58" s="213"/>
      <c r="J58" s="214"/>
      <c r="O58" s="58"/>
      <c r="Q58" s="58"/>
      <c r="R58" s="58"/>
      <c r="S58" s="58"/>
      <c r="T58" s="58"/>
      <c r="U58" s="58"/>
      <c r="V58" s="58"/>
      <c r="W58" s="58"/>
      <c r="X58" s="58"/>
      <c r="Y58" s="58"/>
      <c r="Z58" s="58"/>
      <c r="AA58" s="58"/>
      <c r="AB58" s="58"/>
      <c r="AC58" s="58"/>
      <c r="AD58" s="58"/>
      <c r="AE58" s="58"/>
      <c r="AF58" s="58"/>
      <c r="AG58" s="58"/>
    </row>
    <row r="59" spans="2:33" ht="21.6" customHeight="1" thickBot="1">
      <c r="C59" s="111" t="s">
        <v>30</v>
      </c>
      <c r="D59" s="143" t="s">
        <v>56</v>
      </c>
      <c r="E59" s="122">
        <v>9.2629999999999999</v>
      </c>
      <c r="F59" s="112">
        <f>($E$59*F31)*10^-3</f>
        <v>0</v>
      </c>
      <c r="G59" s="112">
        <f>($E$59*G31)*10^-3</f>
        <v>0</v>
      </c>
      <c r="H59" s="112">
        <f>($E$59*H31)*10^-3</f>
        <v>0</v>
      </c>
      <c r="I59" s="112">
        <f>($E$59*I31)*10^-3</f>
        <v>0</v>
      </c>
      <c r="J59" s="116">
        <f>SUM(F59:I59)</f>
        <v>0</v>
      </c>
      <c r="O59" s="58"/>
      <c r="Q59" s="58"/>
      <c r="R59" s="58"/>
      <c r="S59" s="58"/>
      <c r="T59" s="58"/>
      <c r="U59" s="58"/>
      <c r="V59" s="58"/>
      <c r="W59" s="58"/>
      <c r="X59" s="58"/>
      <c r="Y59" s="58"/>
      <c r="Z59" s="58"/>
      <c r="AA59" s="58"/>
      <c r="AB59" s="58"/>
      <c r="AC59" s="58"/>
      <c r="AD59" s="58"/>
      <c r="AE59" s="58"/>
      <c r="AF59" s="58"/>
      <c r="AG59" s="58"/>
    </row>
    <row r="60" spans="2:33" ht="21.6" customHeight="1" thickBot="1">
      <c r="C60" s="111" t="s">
        <v>43</v>
      </c>
      <c r="D60" s="143" t="s">
        <v>56</v>
      </c>
      <c r="E60" s="122">
        <v>10.47</v>
      </c>
      <c r="F60" s="112">
        <f>($E$60*F32)*10^-3</f>
        <v>0</v>
      </c>
      <c r="G60" s="112">
        <f>($E$60*G32)*10^-3</f>
        <v>0</v>
      </c>
      <c r="H60" s="112">
        <f>($E$60*H32)*10^-3</f>
        <v>0</v>
      </c>
      <c r="I60" s="112">
        <f>($E$60*I32)*10^-3</f>
        <v>0</v>
      </c>
      <c r="J60" s="116">
        <f>SUM(F60:I60)</f>
        <v>0</v>
      </c>
      <c r="O60" s="58"/>
      <c r="Q60" s="58"/>
      <c r="R60" s="58"/>
      <c r="S60" s="58"/>
      <c r="T60" s="58"/>
      <c r="U60" s="58"/>
      <c r="V60" s="58"/>
      <c r="W60" s="58"/>
      <c r="X60" s="58"/>
      <c r="Y60" s="58"/>
      <c r="Z60" s="58"/>
      <c r="AA60" s="58"/>
      <c r="AB60" s="58"/>
      <c r="AC60" s="58"/>
      <c r="AD60" s="58"/>
      <c r="AE60" s="58"/>
      <c r="AF60" s="58"/>
      <c r="AG60" s="58"/>
    </row>
    <row r="61" spans="2:33" ht="21.6" customHeight="1">
      <c r="C61" s="209" t="s">
        <v>32</v>
      </c>
      <c r="D61" s="210"/>
      <c r="E61" s="210"/>
      <c r="F61" s="210"/>
      <c r="G61" s="210"/>
      <c r="H61" s="210"/>
      <c r="I61" s="210"/>
      <c r="J61" s="211"/>
      <c r="O61" s="58"/>
      <c r="Q61" s="58"/>
      <c r="R61" s="58"/>
      <c r="S61" s="58"/>
      <c r="T61" s="58"/>
      <c r="U61" s="58"/>
      <c r="V61" s="58"/>
      <c r="W61" s="58"/>
      <c r="X61" s="58"/>
      <c r="Y61" s="58"/>
      <c r="Z61" s="58"/>
      <c r="AA61" s="58"/>
      <c r="AB61" s="58"/>
      <c r="AC61" s="58"/>
      <c r="AD61" s="58"/>
      <c r="AE61" s="58"/>
      <c r="AF61" s="58"/>
      <c r="AG61" s="58"/>
    </row>
    <row r="62" spans="2:33">
      <c r="C62" s="200"/>
      <c r="D62" s="201"/>
      <c r="E62" s="201"/>
      <c r="F62" s="201"/>
      <c r="G62" s="201"/>
      <c r="H62" s="201"/>
      <c r="I62" s="201"/>
      <c r="J62" s="202"/>
      <c r="O62" s="58"/>
      <c r="Q62" s="58"/>
      <c r="R62" s="58"/>
      <c r="S62" s="58"/>
      <c r="T62" s="58"/>
      <c r="U62" s="58"/>
      <c r="V62" s="58"/>
      <c r="W62" s="58"/>
      <c r="X62" s="58"/>
      <c r="Y62" s="58"/>
      <c r="Z62" s="58"/>
      <c r="AA62" s="58"/>
      <c r="AB62" s="58"/>
      <c r="AC62" s="58"/>
      <c r="AD62" s="58"/>
      <c r="AE62" s="58"/>
      <c r="AF62" s="58"/>
      <c r="AG62" s="58"/>
    </row>
    <row r="63" spans="2:33">
      <c r="C63" s="200"/>
      <c r="D63" s="201"/>
      <c r="E63" s="201"/>
      <c r="F63" s="201"/>
      <c r="G63" s="201"/>
      <c r="H63" s="201"/>
      <c r="I63" s="201"/>
      <c r="J63" s="202"/>
      <c r="O63" s="58"/>
      <c r="Q63" s="58"/>
      <c r="R63" s="58"/>
      <c r="S63" s="58"/>
      <c r="T63" s="58"/>
      <c r="U63" s="58"/>
      <c r="V63" s="58"/>
      <c r="W63" s="58"/>
      <c r="X63" s="58"/>
      <c r="Y63" s="58"/>
      <c r="Z63" s="58"/>
      <c r="AA63" s="58"/>
      <c r="AB63" s="58"/>
      <c r="AC63" s="58"/>
      <c r="AD63" s="58"/>
      <c r="AE63" s="58"/>
      <c r="AF63" s="58"/>
      <c r="AG63" s="58"/>
    </row>
    <row r="64" spans="2:33" ht="13.5" thickBot="1">
      <c r="C64" s="203"/>
      <c r="D64" s="204"/>
      <c r="E64" s="204"/>
      <c r="F64" s="204"/>
      <c r="G64" s="204"/>
      <c r="H64" s="204"/>
      <c r="I64" s="204"/>
      <c r="J64" s="205"/>
      <c r="O64" s="58"/>
      <c r="Q64" s="58"/>
      <c r="R64" s="58"/>
      <c r="S64" s="58"/>
      <c r="T64" s="58"/>
      <c r="U64" s="58"/>
      <c r="V64" s="58"/>
      <c r="W64" s="58"/>
      <c r="X64" s="58"/>
      <c r="Y64" s="58"/>
      <c r="Z64" s="58"/>
      <c r="AA64" s="58"/>
      <c r="AB64" s="58"/>
      <c r="AC64" s="58"/>
      <c r="AD64" s="58"/>
      <c r="AE64" s="58"/>
      <c r="AF64" s="58"/>
      <c r="AG64" s="58"/>
    </row>
    <row r="65" spans="3:10">
      <c r="C65" s="101"/>
      <c r="D65" s="101"/>
      <c r="E65" s="101"/>
      <c r="F65" s="101"/>
      <c r="G65" s="101"/>
      <c r="H65" s="101"/>
      <c r="I65" s="101"/>
      <c r="J65" s="101"/>
    </row>
    <row r="66" spans="3:10">
      <c r="C66" s="101"/>
      <c r="D66" s="101"/>
      <c r="E66" s="101"/>
      <c r="F66" s="101"/>
      <c r="G66" s="101"/>
      <c r="H66" s="101"/>
      <c r="I66" s="101"/>
      <c r="J66" s="101"/>
    </row>
  </sheetData>
  <sheetProtection sheet="1" objects="1" scenarios="1"/>
  <mergeCells count="15">
    <mergeCell ref="C2:J4"/>
    <mergeCell ref="C6:J6"/>
    <mergeCell ref="Q6:AG6"/>
    <mergeCell ref="C22:J22"/>
    <mergeCell ref="C61:J61"/>
    <mergeCell ref="C34:J36"/>
    <mergeCell ref="C19:J21"/>
    <mergeCell ref="C62:J64"/>
    <mergeCell ref="C18:J18"/>
    <mergeCell ref="C48:J50"/>
    <mergeCell ref="C33:J33"/>
    <mergeCell ref="C30:J30"/>
    <mergeCell ref="C44:J44"/>
    <mergeCell ref="C47:J47"/>
    <mergeCell ref="C58:J58"/>
  </mergeCells>
  <dataValidations count="6">
    <dataValidation allowBlank="1" showInputMessage="1" sqref="D41:D46 D11:D17 D55:D60 D27:D29 D31:D32"/>
    <dataValidation type="list" allowBlank="1" showInputMessage="1" sqref="R36">
      <formula1>$AK$1:$AK$5</formula1>
    </dataValidation>
    <dataValidation type="list" allowBlank="1" showInputMessage="1" sqref="R27 R42">
      <formula1>$AL$1:$AL$3</formula1>
    </dataValidation>
    <dataValidation type="list" allowBlank="1" showInputMessage="1" showErrorMessage="1" sqref="L24:L29 AG27:AG34 AG42 L41:L42 AG36">
      <formula1>#REF!</formula1>
    </dataValidation>
    <dataValidation operator="greaterThan" allowBlank="1" showInputMessage="1" showErrorMessage="1" sqref="T35:Y36 F41:I43 G44:I47 F44:F46 T42:AE42 U43:Y43 T27:AE34 F27:I29 F31:I32 G55:I61 F55:F60 F11:I17"/>
    <dataValidation type="list" allowBlank="1" showInputMessage="1" sqref="R28:R29">
      <formula1>#REF!</formula1>
    </dataValidation>
  </dataValidations>
  <pageMargins left="0.7" right="0.7" top="0.75" bottom="0.75" header="0.3" footer="0.3"/>
  <pageSetup scale="1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'B.  Global Warming Potential'!$B$6:$B$9</xm:f>
          </x14:formula1>
          <xm:sqref>Q33:Q34</xm:sqref>
        </x14:dataValidation>
        <x14:dataValidation type="list" allowBlank="1" showInputMessage="1">
          <x14:formula1>
            <xm:f>'B.  Global Warming Potential'!$B$10:$B$34</xm:f>
          </x14:formula1>
          <xm:sqref>Q30:Q32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O72"/>
  <sheetViews>
    <sheetView showGridLines="0" showRowColHeaders="0" zoomScale="85" zoomScaleNormal="85" workbookViewId="0">
      <selection activeCell="M20" sqref="M20"/>
    </sheetView>
  </sheetViews>
  <sheetFormatPr defaultColWidth="8.85546875" defaultRowHeight="12.75"/>
  <cols>
    <col min="1" max="1" width="1.42578125" style="44" customWidth="1"/>
    <col min="2" max="2" width="14.28515625" style="44" bestFit="1" customWidth="1"/>
    <col min="3" max="3" width="10.42578125" style="44" bestFit="1" customWidth="1"/>
    <col min="4" max="4" width="8.85546875" style="44"/>
    <col min="5" max="5" width="10" style="44" bestFit="1" customWidth="1"/>
    <col min="6" max="7" width="8.85546875" style="44"/>
    <col min="8" max="8" width="11" style="44" bestFit="1" customWidth="1"/>
    <col min="9" max="10" width="8.85546875" style="44"/>
    <col min="11" max="12" width="14.85546875" style="44" customWidth="1"/>
    <col min="13" max="13" width="8.85546875" style="44"/>
    <col min="14" max="15" width="13.28515625" style="44" customWidth="1"/>
    <col min="16" max="16384" width="8.85546875" style="44"/>
  </cols>
  <sheetData>
    <row r="1" spans="2:15" ht="18.75">
      <c r="B1" s="176" t="s">
        <v>129</v>
      </c>
      <c r="C1" s="11"/>
      <c r="D1" s="11"/>
      <c r="E1" s="11"/>
      <c r="F1" s="11"/>
      <c r="G1" s="11"/>
      <c r="H1" s="11"/>
      <c r="I1" s="11"/>
      <c r="J1" s="11"/>
      <c r="K1" s="11"/>
    </row>
    <row r="2" spans="2:15" ht="18.75">
      <c r="B2" s="176" t="s">
        <v>67</v>
      </c>
      <c r="C2" s="11"/>
      <c r="D2" s="11"/>
      <c r="E2" s="11"/>
      <c r="F2" s="11"/>
      <c r="G2" s="11"/>
      <c r="H2" s="11"/>
      <c r="I2" s="11"/>
      <c r="J2" s="11"/>
      <c r="K2" s="11"/>
    </row>
    <row r="3" spans="2:15">
      <c r="B3" s="177" t="s">
        <v>75</v>
      </c>
      <c r="C3" s="11"/>
      <c r="D3" s="11"/>
      <c r="E3" s="11"/>
      <c r="F3" s="11"/>
      <c r="G3" s="11"/>
      <c r="H3" s="11"/>
      <c r="I3" s="11"/>
      <c r="J3" s="11"/>
      <c r="K3" s="11"/>
    </row>
    <row r="4" spans="2:15" ht="13.5" thickBot="1">
      <c r="B4" s="11"/>
      <c r="C4" s="11"/>
      <c r="D4" s="11"/>
      <c r="E4" s="11"/>
      <c r="F4" s="11"/>
      <c r="G4" s="11"/>
      <c r="H4" s="11"/>
      <c r="I4" s="11"/>
      <c r="J4" s="11"/>
      <c r="K4" s="11"/>
    </row>
    <row r="5" spans="2:15" ht="13.9" customHeight="1">
      <c r="B5" s="222" t="s">
        <v>57</v>
      </c>
      <c r="C5" s="223"/>
      <c r="D5" s="223"/>
      <c r="E5" s="223"/>
      <c r="F5" s="224"/>
      <c r="G5" s="11"/>
      <c r="H5" s="228" t="s">
        <v>58</v>
      </c>
      <c r="I5" s="229"/>
      <c r="J5" s="11"/>
      <c r="K5" s="11"/>
      <c r="L5" s="73"/>
      <c r="M5" s="73"/>
      <c r="N5" s="73"/>
      <c r="O5" s="73"/>
    </row>
    <row r="6" spans="2:15" ht="14.45" customHeight="1" thickBot="1">
      <c r="B6" s="225"/>
      <c r="C6" s="226"/>
      <c r="D6" s="226"/>
      <c r="E6" s="226"/>
      <c r="F6" s="227"/>
      <c r="G6" s="11"/>
      <c r="H6" s="230"/>
      <c r="I6" s="231"/>
      <c r="J6" s="11"/>
      <c r="K6" s="11"/>
      <c r="L6" s="73"/>
      <c r="M6" s="73"/>
      <c r="N6" s="73"/>
      <c r="O6" s="73"/>
    </row>
    <row r="7" spans="2:15" ht="13.5" thickBot="1">
      <c r="B7" s="11"/>
      <c r="C7" s="11"/>
      <c r="D7" s="11"/>
      <c r="E7" s="11"/>
      <c r="F7" s="11"/>
      <c r="G7" s="11"/>
      <c r="H7" s="11"/>
      <c r="I7" s="11"/>
      <c r="J7" s="11"/>
      <c r="K7" s="11"/>
      <c r="L7" s="73"/>
      <c r="M7" s="73"/>
      <c r="N7" s="73"/>
      <c r="O7" s="73"/>
    </row>
    <row r="8" spans="2:15" ht="32.450000000000003" customHeight="1">
      <c r="B8" s="232" t="s">
        <v>128</v>
      </c>
      <c r="C8" s="233"/>
      <c r="D8" s="11"/>
      <c r="E8" s="232" t="s">
        <v>51</v>
      </c>
      <c r="F8" s="233"/>
      <c r="G8" s="11"/>
      <c r="H8" s="234" t="s">
        <v>127</v>
      </c>
      <c r="I8" s="235"/>
      <c r="J8" s="60"/>
      <c r="K8" s="11"/>
      <c r="L8" s="73"/>
      <c r="M8" s="73"/>
      <c r="N8" s="73"/>
      <c r="O8" s="73"/>
    </row>
    <row r="9" spans="2:15">
      <c r="B9" s="238" t="s">
        <v>1</v>
      </c>
      <c r="C9" s="239"/>
      <c r="D9" s="11"/>
      <c r="E9" s="238" t="s">
        <v>53</v>
      </c>
      <c r="F9" s="239"/>
      <c r="G9" s="11"/>
      <c r="H9" s="238" t="s">
        <v>74</v>
      </c>
      <c r="I9" s="239"/>
      <c r="J9" s="60"/>
      <c r="K9" s="11"/>
      <c r="L9" s="73"/>
      <c r="M9" s="73"/>
      <c r="N9" s="73"/>
      <c r="O9" s="73"/>
    </row>
    <row r="10" spans="2:15" ht="13.5" thickBot="1">
      <c r="B10" s="153" t="s">
        <v>0</v>
      </c>
      <c r="C10" s="154">
        <v>0.20250107991360691</v>
      </c>
      <c r="D10" s="11"/>
      <c r="E10" s="59" t="s">
        <v>46</v>
      </c>
      <c r="F10" s="63">
        <v>10.47</v>
      </c>
      <c r="G10" s="11"/>
      <c r="H10" s="181" t="s">
        <v>0</v>
      </c>
      <c r="I10" s="182">
        <v>0.56130000000000002</v>
      </c>
      <c r="J10" s="60"/>
      <c r="K10" s="11"/>
      <c r="L10" s="73"/>
      <c r="M10" s="73"/>
      <c r="N10" s="73"/>
      <c r="O10" s="73"/>
    </row>
    <row r="11" spans="2:15">
      <c r="B11" s="236" t="s">
        <v>50</v>
      </c>
      <c r="C11" s="237"/>
      <c r="D11" s="11"/>
      <c r="E11" s="238" t="s">
        <v>30</v>
      </c>
      <c r="F11" s="239"/>
      <c r="G11" s="11"/>
      <c r="H11" s="11"/>
      <c r="I11" s="11"/>
      <c r="J11" s="60"/>
      <c r="K11" s="11"/>
      <c r="L11" s="73"/>
      <c r="M11" s="73"/>
      <c r="N11" s="73"/>
      <c r="O11" s="73"/>
    </row>
    <row r="12" spans="2:15" ht="13.5" thickBot="1">
      <c r="B12" s="174" t="s">
        <v>0</v>
      </c>
      <c r="C12" s="175">
        <v>0.22733909287257001</v>
      </c>
      <c r="D12" s="11"/>
      <c r="E12" s="183" t="s">
        <v>46</v>
      </c>
      <c r="F12" s="184">
        <v>9.2629999999999999</v>
      </c>
      <c r="G12" s="11"/>
      <c r="H12" s="11"/>
      <c r="I12" s="11"/>
      <c r="J12" s="60"/>
      <c r="K12" s="11"/>
      <c r="L12" s="73"/>
      <c r="M12" s="73"/>
      <c r="N12" s="73"/>
      <c r="O12" s="73"/>
    </row>
    <row r="13" spans="2:15">
      <c r="B13" s="11"/>
      <c r="C13" s="11"/>
      <c r="D13" s="11"/>
      <c r="E13" s="62"/>
      <c r="F13" s="62"/>
      <c r="G13" s="11"/>
      <c r="H13" s="11"/>
      <c r="I13" s="11"/>
      <c r="J13" s="60"/>
      <c r="K13" s="11"/>
      <c r="L13" s="73"/>
      <c r="M13" s="73"/>
      <c r="N13" s="73"/>
      <c r="O13" s="73"/>
    </row>
    <row r="14" spans="2:15">
      <c r="B14" s="11"/>
      <c r="C14" s="11"/>
      <c r="D14" s="11"/>
      <c r="E14" s="62"/>
      <c r="F14" s="62"/>
      <c r="G14" s="11"/>
      <c r="H14" s="11"/>
      <c r="I14" s="11"/>
      <c r="J14" s="60"/>
      <c r="K14" s="11"/>
      <c r="L14" s="73"/>
      <c r="M14" s="73"/>
      <c r="N14" s="73"/>
      <c r="O14" s="73"/>
    </row>
    <row r="15" spans="2:15">
      <c r="B15" s="11"/>
      <c r="C15" s="11"/>
      <c r="D15" s="11"/>
      <c r="E15" s="62"/>
      <c r="F15" s="62"/>
      <c r="G15" s="11"/>
      <c r="H15" s="11"/>
      <c r="I15" s="11"/>
      <c r="J15" s="60"/>
      <c r="K15" s="11"/>
      <c r="L15" s="73"/>
      <c r="M15" s="73"/>
      <c r="N15" s="73"/>
      <c r="O15" s="73"/>
    </row>
    <row r="16" spans="2:15" ht="15">
      <c r="B16" s="178"/>
      <c r="C16" s="178"/>
      <c r="D16" s="11"/>
      <c r="E16" s="62"/>
      <c r="F16" s="62"/>
      <c r="G16" s="11"/>
      <c r="H16" s="11"/>
      <c r="I16" s="11"/>
      <c r="J16" s="60"/>
      <c r="K16" s="11"/>
      <c r="L16" s="73"/>
      <c r="M16" s="73"/>
      <c r="N16" s="73"/>
      <c r="O16" s="73"/>
    </row>
    <row r="17" spans="2:15">
      <c r="B17" s="179"/>
      <c r="C17" s="180"/>
      <c r="D17" s="11"/>
      <c r="E17" s="62"/>
      <c r="F17" s="62"/>
      <c r="G17" s="11"/>
      <c r="H17" s="11"/>
      <c r="I17" s="11"/>
      <c r="J17" s="60"/>
      <c r="K17" s="11"/>
      <c r="L17" s="73"/>
      <c r="M17" s="73"/>
      <c r="N17" s="73"/>
      <c r="O17" s="73"/>
    </row>
    <row r="18" spans="2:15">
      <c r="B18" s="185" t="s">
        <v>68</v>
      </c>
      <c r="C18" s="180"/>
      <c r="D18" s="11"/>
      <c r="E18" s="62"/>
      <c r="F18" s="62"/>
      <c r="G18" s="11"/>
      <c r="H18" s="11"/>
      <c r="I18" s="11"/>
      <c r="J18" s="60"/>
      <c r="K18" s="11"/>
      <c r="L18" s="11"/>
      <c r="M18" s="11"/>
    </row>
    <row r="19" spans="2:15">
      <c r="B19" s="185" t="s">
        <v>69</v>
      </c>
      <c r="C19" s="180"/>
      <c r="D19" s="11"/>
      <c r="E19" s="62"/>
      <c r="F19" s="62"/>
      <c r="G19" s="11"/>
      <c r="H19" s="11"/>
      <c r="I19" s="11"/>
      <c r="J19" s="60"/>
      <c r="K19" s="11"/>
      <c r="L19" s="11"/>
      <c r="M19" s="11"/>
    </row>
    <row r="20" spans="2:15">
      <c r="B20" s="185" t="s">
        <v>126</v>
      </c>
      <c r="C20" s="180"/>
      <c r="D20" s="11"/>
      <c r="E20" s="62"/>
      <c r="F20" s="62"/>
      <c r="G20" s="11"/>
      <c r="H20" s="11"/>
      <c r="I20" s="11"/>
      <c r="J20" s="60"/>
      <c r="K20" s="11"/>
      <c r="L20" s="11"/>
      <c r="M20" s="11"/>
      <c r="N20" s="11"/>
      <c r="O20" s="11"/>
    </row>
    <row r="21" spans="2:15">
      <c r="B21" s="185" t="s">
        <v>70</v>
      </c>
      <c r="C21" s="180"/>
      <c r="D21" s="11"/>
      <c r="E21" s="11"/>
      <c r="F21" s="11"/>
      <c r="G21" s="11"/>
      <c r="H21" s="11"/>
      <c r="I21" s="11"/>
      <c r="J21" s="60"/>
      <c r="K21" s="11"/>
      <c r="L21" s="11"/>
      <c r="M21" s="11"/>
      <c r="N21" s="11"/>
      <c r="O21" s="11"/>
    </row>
    <row r="22" spans="2:15">
      <c r="B22" s="185" t="s">
        <v>130</v>
      </c>
      <c r="C22" s="180"/>
      <c r="D22" s="11"/>
      <c r="E22" s="61"/>
      <c r="F22" s="61"/>
      <c r="G22" s="11"/>
      <c r="H22" s="11"/>
      <c r="I22" s="11"/>
      <c r="J22" s="60"/>
      <c r="K22" s="11"/>
      <c r="L22" s="11"/>
      <c r="M22" s="11"/>
      <c r="N22" s="11"/>
      <c r="O22" s="11"/>
    </row>
    <row r="23" spans="2:15" ht="13.5">
      <c r="B23" s="185" t="s">
        <v>131</v>
      </c>
      <c r="C23" s="180"/>
      <c r="D23" s="11"/>
      <c r="E23" s="61"/>
      <c r="F23" s="61"/>
      <c r="G23" s="11"/>
      <c r="H23" s="11"/>
      <c r="I23" s="11"/>
      <c r="J23" s="60"/>
      <c r="K23" s="11"/>
      <c r="L23" s="11"/>
      <c r="M23" s="11"/>
      <c r="N23" s="11"/>
      <c r="O23" s="11"/>
    </row>
    <row r="24" spans="2:15">
      <c r="B24" s="145"/>
      <c r="C24" s="146"/>
      <c r="D24" s="11"/>
      <c r="E24" s="62"/>
      <c r="F24" s="62"/>
      <c r="G24" s="11"/>
      <c r="H24" s="11"/>
      <c r="I24" s="11"/>
      <c r="J24" s="60"/>
      <c r="K24" s="11"/>
      <c r="L24" s="11"/>
      <c r="M24" s="11"/>
      <c r="N24" s="11"/>
      <c r="O24" s="11"/>
    </row>
    <row r="25" spans="2:15">
      <c r="B25" s="145"/>
      <c r="C25" s="146"/>
      <c r="D25" s="11"/>
      <c r="E25" s="62"/>
      <c r="F25" s="62"/>
      <c r="G25" s="11"/>
      <c r="H25" s="11"/>
      <c r="I25" s="11"/>
      <c r="J25" s="60"/>
      <c r="K25" s="11"/>
      <c r="L25" s="11"/>
      <c r="M25" s="11"/>
      <c r="N25" s="11"/>
      <c r="O25" s="11"/>
    </row>
    <row r="26" spans="2:15">
      <c r="B26" s="145"/>
      <c r="C26" s="146"/>
      <c r="D26" s="11"/>
      <c r="E26" s="62"/>
      <c r="F26" s="62"/>
      <c r="G26" s="11"/>
      <c r="H26" s="11"/>
      <c r="I26" s="11"/>
      <c r="J26" s="60"/>
      <c r="K26" s="11"/>
      <c r="L26" s="11"/>
      <c r="M26" s="11"/>
      <c r="N26" s="11"/>
      <c r="O26" s="11"/>
    </row>
    <row r="27" spans="2:15">
      <c r="C27" s="146"/>
      <c r="D27" s="11"/>
      <c r="E27" s="62"/>
      <c r="F27" s="62"/>
      <c r="G27" s="62"/>
      <c r="H27" s="11"/>
      <c r="I27" s="11"/>
      <c r="J27" s="60"/>
      <c r="K27" s="11"/>
      <c r="L27" s="11"/>
      <c r="M27" s="11"/>
      <c r="N27" s="11"/>
      <c r="O27" s="11"/>
    </row>
    <row r="28" spans="2:15">
      <c r="D28" s="62"/>
      <c r="E28" s="62"/>
      <c r="F28" s="62"/>
      <c r="G28" s="62"/>
      <c r="H28" s="11"/>
      <c r="I28" s="11"/>
      <c r="J28" s="62"/>
      <c r="K28" s="11"/>
      <c r="L28" s="11"/>
      <c r="M28" s="11"/>
      <c r="N28" s="11"/>
      <c r="O28" s="11"/>
    </row>
    <row r="29" spans="2:15">
      <c r="D29" s="62"/>
      <c r="E29" s="62"/>
      <c r="F29" s="62"/>
      <c r="G29" s="62"/>
      <c r="H29" s="11"/>
      <c r="I29" s="11"/>
      <c r="J29" s="62"/>
      <c r="K29" s="11"/>
      <c r="L29" s="11"/>
      <c r="M29" s="11"/>
      <c r="N29" s="11"/>
      <c r="O29" s="11"/>
    </row>
    <row r="30" spans="2:15">
      <c r="D30" s="62"/>
      <c r="E30" s="62"/>
      <c r="F30" s="62"/>
      <c r="G30" s="62"/>
      <c r="H30" s="11"/>
      <c r="I30" s="11"/>
      <c r="J30" s="62"/>
      <c r="K30" s="62"/>
      <c r="L30" s="11"/>
      <c r="M30" s="11"/>
      <c r="N30" s="62"/>
      <c r="O30" s="62"/>
    </row>
    <row r="31" spans="2:15">
      <c r="D31" s="62"/>
      <c r="E31" s="62"/>
      <c r="F31" s="62"/>
      <c r="G31" s="62"/>
      <c r="H31" s="11"/>
      <c r="I31" s="11"/>
      <c r="J31" s="62"/>
      <c r="K31" s="62"/>
      <c r="L31" s="11"/>
      <c r="M31" s="11"/>
      <c r="N31" s="62"/>
      <c r="O31" s="62"/>
    </row>
    <row r="32" spans="2:15">
      <c r="D32" s="62"/>
      <c r="E32" s="62"/>
      <c r="F32" s="62"/>
      <c r="G32" s="62"/>
      <c r="H32" s="11"/>
      <c r="I32" s="11"/>
      <c r="J32" s="62"/>
      <c r="K32" s="62"/>
      <c r="L32" s="11"/>
      <c r="M32" s="11"/>
      <c r="N32" s="62"/>
      <c r="O32" s="62"/>
    </row>
    <row r="33" spans="4:15">
      <c r="D33" s="62"/>
      <c r="E33" s="62"/>
      <c r="F33" s="62"/>
      <c r="G33" s="62"/>
      <c r="H33" s="11"/>
      <c r="I33" s="11"/>
      <c r="J33" s="62"/>
      <c r="K33" s="62"/>
      <c r="L33" s="11"/>
      <c r="M33" s="11"/>
      <c r="N33" s="62"/>
      <c r="O33" s="62"/>
    </row>
    <row r="34" spans="4:15">
      <c r="D34" s="62"/>
      <c r="E34" s="62"/>
      <c r="F34" s="62"/>
      <c r="G34" s="62"/>
      <c r="H34" s="11"/>
      <c r="I34" s="11"/>
      <c r="J34" s="62"/>
      <c r="K34" s="62"/>
      <c r="L34" s="11"/>
      <c r="M34" s="11"/>
      <c r="N34" s="62"/>
      <c r="O34" s="62"/>
    </row>
    <row r="35" spans="4:15">
      <c r="D35" s="11"/>
      <c r="E35" s="62"/>
      <c r="F35" s="62"/>
      <c r="G35" s="11"/>
      <c r="H35" s="11"/>
      <c r="I35" s="11"/>
      <c r="J35" s="11"/>
      <c r="K35" s="62"/>
      <c r="L35" s="11"/>
      <c r="M35" s="11"/>
      <c r="N35" s="62"/>
      <c r="O35" s="62"/>
    </row>
    <row r="36" spans="4:15">
      <c r="D36" s="61"/>
      <c r="E36" s="62"/>
      <c r="F36" s="62"/>
      <c r="G36" s="61"/>
      <c r="H36" s="11"/>
      <c r="I36" s="11"/>
      <c r="J36" s="61"/>
      <c r="K36" s="62"/>
      <c r="L36" s="62"/>
      <c r="M36" s="11"/>
      <c r="N36" s="11"/>
      <c r="O36" s="11"/>
    </row>
    <row r="37" spans="4:15">
      <c r="D37" s="61"/>
      <c r="E37" s="62"/>
      <c r="F37" s="62"/>
      <c r="G37" s="61"/>
      <c r="H37" s="11"/>
      <c r="I37" s="11"/>
      <c r="J37" s="61"/>
      <c r="K37" s="62"/>
      <c r="L37" s="62"/>
      <c r="M37" s="11"/>
      <c r="N37" s="61"/>
      <c r="O37" s="61"/>
    </row>
    <row r="38" spans="4:15">
      <c r="D38" s="62"/>
      <c r="E38" s="62"/>
      <c r="F38" s="62"/>
      <c r="G38" s="62"/>
      <c r="H38" s="11"/>
      <c r="I38" s="11"/>
      <c r="J38" s="62"/>
      <c r="K38" s="62"/>
      <c r="L38" s="62"/>
      <c r="M38" s="11"/>
      <c r="N38" s="61"/>
      <c r="O38" s="61"/>
    </row>
    <row r="39" spans="4:15">
      <c r="D39" s="62"/>
      <c r="E39" s="62"/>
      <c r="F39" s="62"/>
      <c r="G39" s="62"/>
      <c r="H39" s="11"/>
      <c r="I39" s="11"/>
      <c r="J39" s="62"/>
      <c r="K39" s="62"/>
      <c r="L39" s="62"/>
      <c r="M39" s="11"/>
      <c r="N39" s="62"/>
      <c r="O39" s="62"/>
    </row>
    <row r="40" spans="4:15">
      <c r="D40" s="62"/>
      <c r="E40" s="62"/>
      <c r="F40" s="62"/>
      <c r="G40" s="62"/>
      <c r="H40" s="11"/>
      <c r="I40" s="11"/>
      <c r="J40" s="62"/>
      <c r="K40" s="62"/>
      <c r="L40" s="62"/>
      <c r="M40" s="11"/>
      <c r="N40" s="62"/>
      <c r="O40" s="62"/>
    </row>
    <row r="41" spans="4:15">
      <c r="D41" s="62"/>
      <c r="E41" s="62"/>
      <c r="F41" s="62"/>
      <c r="G41" s="62"/>
      <c r="H41" s="11"/>
      <c r="I41" s="11"/>
      <c r="J41" s="62"/>
      <c r="K41" s="62"/>
      <c r="L41" s="62"/>
      <c r="M41" s="11"/>
      <c r="N41" s="62"/>
      <c r="O41" s="62"/>
    </row>
    <row r="42" spans="4:15">
      <c r="D42" s="62"/>
      <c r="E42" s="62"/>
      <c r="F42" s="62"/>
      <c r="G42" s="62"/>
      <c r="H42" s="11"/>
      <c r="I42" s="11"/>
      <c r="J42" s="62"/>
      <c r="K42" s="62"/>
      <c r="L42" s="62"/>
      <c r="M42" s="11"/>
      <c r="N42" s="62"/>
      <c r="O42" s="62"/>
    </row>
    <row r="43" spans="4:15">
      <c r="D43" s="62"/>
      <c r="E43" s="62"/>
      <c r="F43" s="62"/>
      <c r="G43" s="62"/>
      <c r="H43" s="11"/>
      <c r="I43" s="11"/>
      <c r="J43" s="62"/>
      <c r="K43" s="62"/>
      <c r="L43" s="62"/>
      <c r="M43" s="11"/>
      <c r="N43" s="62"/>
      <c r="O43" s="62"/>
    </row>
    <row r="44" spans="4:15" ht="14.25">
      <c r="D44" s="62"/>
      <c r="E44" s="54"/>
      <c r="F44" s="54"/>
      <c r="G44" s="62"/>
      <c r="H44" s="11"/>
      <c r="I44" s="11"/>
      <c r="J44" s="62"/>
      <c r="K44" s="62"/>
      <c r="L44" s="62"/>
      <c r="M44" s="11"/>
      <c r="N44" s="62"/>
      <c r="O44" s="62"/>
    </row>
    <row r="45" spans="4:15" ht="14.25">
      <c r="D45" s="62"/>
      <c r="E45" s="54"/>
      <c r="F45" s="54"/>
      <c r="G45" s="62"/>
      <c r="H45" s="11"/>
      <c r="I45" s="11"/>
      <c r="J45" s="62"/>
      <c r="K45" s="62"/>
      <c r="L45" s="62"/>
      <c r="M45" s="11"/>
      <c r="N45" s="62"/>
      <c r="O45" s="62"/>
    </row>
    <row r="46" spans="4:15">
      <c r="D46" s="62"/>
      <c r="E46" s="50"/>
      <c r="F46" s="50"/>
      <c r="G46" s="62"/>
      <c r="H46" s="11"/>
      <c r="I46" s="11"/>
      <c r="J46" s="62"/>
      <c r="K46" s="62"/>
      <c r="L46" s="62"/>
      <c r="M46" s="11"/>
      <c r="N46" s="62"/>
      <c r="O46" s="62"/>
    </row>
    <row r="47" spans="4:15" ht="14.25">
      <c r="D47" s="62"/>
      <c r="E47" s="51"/>
      <c r="F47" s="51"/>
      <c r="G47" s="62"/>
      <c r="H47" s="11"/>
      <c r="I47" s="11"/>
      <c r="J47" s="62"/>
      <c r="K47" s="54"/>
      <c r="L47" s="54"/>
      <c r="M47" s="11"/>
      <c r="N47" s="62"/>
      <c r="O47" s="62"/>
    </row>
    <row r="48" spans="4:15" ht="14.25">
      <c r="D48" s="62"/>
      <c r="E48" s="146"/>
      <c r="F48" s="146"/>
      <c r="G48" s="62"/>
      <c r="H48" s="11"/>
      <c r="I48" s="11"/>
      <c r="J48" s="62"/>
      <c r="K48" s="54"/>
      <c r="L48" s="54"/>
      <c r="M48" s="62"/>
      <c r="N48" s="62"/>
      <c r="O48" s="62"/>
    </row>
    <row r="49" spans="4:15" ht="14.25">
      <c r="D49" s="62"/>
      <c r="E49" s="146"/>
      <c r="F49" s="146"/>
      <c r="G49" s="62"/>
      <c r="H49" s="53"/>
      <c r="I49" s="53"/>
      <c r="J49" s="62"/>
      <c r="K49" s="51"/>
      <c r="L49" s="51"/>
      <c r="M49" s="62"/>
      <c r="N49" s="62"/>
      <c r="O49" s="62"/>
    </row>
    <row r="50" spans="4:15" ht="14.25">
      <c r="D50" s="54"/>
      <c r="E50" s="146"/>
      <c r="F50" s="146"/>
      <c r="G50" s="54"/>
      <c r="H50" s="53"/>
      <c r="I50" s="53"/>
      <c r="J50" s="54"/>
      <c r="K50" s="51"/>
      <c r="L50" s="51"/>
      <c r="M50" s="50"/>
      <c r="N50" s="50"/>
      <c r="O50" s="50"/>
    </row>
    <row r="51" spans="4:15" ht="14.25">
      <c r="D51" s="54"/>
      <c r="E51" s="146"/>
      <c r="F51" s="146"/>
      <c r="G51" s="54"/>
      <c r="H51" s="53"/>
      <c r="I51" s="53"/>
      <c r="J51" s="54"/>
      <c r="K51" s="146"/>
      <c r="L51" s="146"/>
      <c r="M51" s="50"/>
      <c r="N51" s="50"/>
      <c r="O51" s="50"/>
    </row>
    <row r="52" spans="4:15" ht="14.25">
      <c r="D52" s="54"/>
      <c r="E52" s="146"/>
      <c r="F52" s="146"/>
      <c r="G52" s="54"/>
      <c r="H52" s="53"/>
      <c r="I52" s="53"/>
      <c r="J52" s="54"/>
      <c r="K52" s="146"/>
      <c r="L52" s="146"/>
      <c r="M52" s="50"/>
      <c r="N52" s="50"/>
      <c r="O52" s="50"/>
    </row>
    <row r="53" spans="4:15" ht="14.25">
      <c r="D53" s="54"/>
      <c r="E53" s="146"/>
      <c r="F53" s="146"/>
      <c r="G53" s="54"/>
      <c r="H53" s="146"/>
      <c r="I53" s="146"/>
      <c r="J53" s="54"/>
      <c r="K53" s="146"/>
      <c r="L53" s="146"/>
      <c r="M53" s="50"/>
      <c r="N53" s="50"/>
      <c r="O53" s="50"/>
    </row>
    <row r="54" spans="4:15">
      <c r="D54" s="146"/>
      <c r="E54" s="146"/>
      <c r="F54" s="146"/>
      <c r="G54" s="146"/>
      <c r="H54" s="146"/>
      <c r="I54" s="146"/>
      <c r="J54" s="146"/>
      <c r="K54" s="146"/>
      <c r="L54" s="146"/>
      <c r="M54" s="146"/>
      <c r="N54" s="50"/>
      <c r="O54" s="50"/>
    </row>
    <row r="55" spans="4:15">
      <c r="D55" s="146"/>
      <c r="E55" s="146"/>
      <c r="F55" s="146"/>
      <c r="G55" s="146"/>
      <c r="H55" s="146"/>
      <c r="I55" s="146"/>
      <c r="J55" s="146"/>
      <c r="K55" s="146"/>
      <c r="L55" s="146"/>
      <c r="M55" s="146"/>
      <c r="O55" s="50"/>
    </row>
    <row r="56" spans="4:15">
      <c r="D56" s="146"/>
      <c r="E56" s="146"/>
      <c r="F56" s="146"/>
      <c r="G56" s="146"/>
      <c r="H56" s="146"/>
      <c r="I56" s="146"/>
      <c r="J56" s="146"/>
      <c r="K56" s="146"/>
      <c r="L56" s="146"/>
      <c r="M56" s="146"/>
    </row>
    <row r="57" spans="4:15">
      <c r="D57" s="146"/>
      <c r="E57" s="146"/>
      <c r="F57" s="146"/>
      <c r="G57" s="146"/>
      <c r="H57" s="146"/>
      <c r="I57" s="146"/>
      <c r="J57" s="146"/>
      <c r="K57" s="146"/>
      <c r="L57" s="146"/>
      <c r="M57" s="146"/>
    </row>
    <row r="58" spans="4:15">
      <c r="D58" s="146"/>
      <c r="E58" s="146"/>
      <c r="F58" s="146"/>
      <c r="G58" s="146"/>
      <c r="H58" s="146"/>
      <c r="I58" s="146"/>
      <c r="J58" s="146"/>
      <c r="K58" s="146"/>
      <c r="L58" s="146"/>
      <c r="M58" s="146"/>
    </row>
    <row r="59" spans="4:15">
      <c r="D59" s="146"/>
      <c r="G59" s="146"/>
      <c r="H59" s="146"/>
      <c r="I59" s="146"/>
      <c r="J59" s="146"/>
      <c r="K59" s="146"/>
      <c r="L59" s="146"/>
      <c r="M59" s="146"/>
    </row>
    <row r="60" spans="4:15">
      <c r="D60" s="146"/>
      <c r="G60" s="146"/>
      <c r="H60" s="146"/>
      <c r="I60" s="146"/>
      <c r="J60" s="146"/>
      <c r="K60" s="146"/>
      <c r="L60" s="146"/>
      <c r="M60" s="146"/>
    </row>
    <row r="61" spans="4:15">
      <c r="D61" s="146"/>
      <c r="G61" s="146"/>
      <c r="H61" s="146"/>
      <c r="I61" s="146"/>
      <c r="J61" s="146"/>
      <c r="K61" s="146"/>
      <c r="L61" s="146"/>
      <c r="M61" s="146"/>
      <c r="N61" s="51"/>
    </row>
    <row r="62" spans="4:15">
      <c r="D62" s="146"/>
      <c r="G62" s="146"/>
      <c r="H62" s="146"/>
      <c r="I62" s="146"/>
      <c r="J62" s="146"/>
      <c r="M62" s="146"/>
      <c r="N62" s="51"/>
      <c r="O62" s="51"/>
    </row>
    <row r="63" spans="4:15">
      <c r="D63" s="146"/>
      <c r="G63" s="146"/>
      <c r="H63" s="146"/>
      <c r="I63" s="146"/>
      <c r="J63" s="146"/>
      <c r="M63" s="146"/>
      <c r="N63" s="51"/>
      <c r="O63" s="51"/>
    </row>
    <row r="64" spans="4:15">
      <c r="D64" s="146"/>
      <c r="G64" s="146"/>
      <c r="H64" s="51"/>
      <c r="I64" s="51"/>
      <c r="J64" s="146"/>
      <c r="M64" s="146"/>
      <c r="N64" s="51"/>
      <c r="O64" s="51"/>
    </row>
    <row r="65" spans="4:15">
      <c r="D65" s="51"/>
      <c r="G65" s="51"/>
      <c r="H65" s="50"/>
      <c r="I65" s="50"/>
      <c r="J65" s="51"/>
      <c r="M65" s="51"/>
      <c r="N65" s="51"/>
      <c r="O65" s="51"/>
    </row>
    <row r="66" spans="4:15">
      <c r="D66" s="51"/>
      <c r="G66" s="51"/>
      <c r="H66" s="50"/>
      <c r="I66" s="50"/>
      <c r="J66" s="51"/>
      <c r="M66" s="51"/>
      <c r="N66" s="51"/>
      <c r="O66" s="51"/>
    </row>
    <row r="67" spans="4:15">
      <c r="D67" s="50"/>
      <c r="G67" s="50"/>
      <c r="H67" s="50"/>
      <c r="I67" s="50"/>
      <c r="J67" s="50"/>
      <c r="O67" s="51"/>
    </row>
    <row r="68" spans="4:15">
      <c r="D68" s="50"/>
      <c r="G68" s="50"/>
      <c r="H68" s="50"/>
      <c r="I68" s="50"/>
      <c r="J68" s="50"/>
    </row>
    <row r="69" spans="4:15">
      <c r="D69" s="50"/>
      <c r="G69" s="50"/>
      <c r="H69" s="50"/>
      <c r="I69" s="50"/>
      <c r="J69" s="50"/>
    </row>
    <row r="70" spans="4:15">
      <c r="D70" s="50"/>
      <c r="G70" s="50"/>
      <c r="J70" s="50"/>
    </row>
    <row r="71" spans="4:15">
      <c r="D71" s="50"/>
      <c r="G71" s="50"/>
      <c r="J71" s="50"/>
    </row>
    <row r="72" spans="4:15">
      <c r="D72" s="48"/>
    </row>
  </sheetData>
  <sheetProtection sheet="1" objects="1" scenarios="1"/>
  <mergeCells count="10">
    <mergeCell ref="B11:C11"/>
    <mergeCell ref="B9:C9"/>
    <mergeCell ref="E11:F11"/>
    <mergeCell ref="H9:I9"/>
    <mergeCell ref="E9:F9"/>
    <mergeCell ref="B5:F6"/>
    <mergeCell ref="H5:I6"/>
    <mergeCell ref="B8:C8"/>
    <mergeCell ref="E8:F8"/>
    <mergeCell ref="H8:I8"/>
  </mergeCells>
  <pageMargins left="0.7" right="0.7" top="0.75" bottom="0.75" header="0.3" footer="0.3"/>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B902"/>
  <sheetViews>
    <sheetView showGridLines="0" showRowColHeaders="0" zoomScale="90" zoomScaleNormal="90" workbookViewId="0">
      <selection activeCell="F15" sqref="F15"/>
    </sheetView>
  </sheetViews>
  <sheetFormatPr defaultColWidth="9.140625" defaultRowHeight="12.75"/>
  <cols>
    <col min="1" max="1" width="3.7109375" style="1" customWidth="1"/>
    <col min="2" max="2" width="29.7109375" style="2" bestFit="1" customWidth="1"/>
    <col min="3" max="3" width="29.7109375" style="2" customWidth="1"/>
    <col min="4" max="4" width="9.140625" style="2"/>
    <col min="5" max="5" width="27.42578125" style="2" customWidth="1"/>
    <col min="6" max="10" width="9.140625" style="2"/>
    <col min="11" max="158" width="9.140625" style="1"/>
    <col min="159" max="16384" width="9.140625" style="2"/>
  </cols>
  <sheetData>
    <row r="1" spans="1:158">
      <c r="B1" s="49"/>
      <c r="C1" s="49"/>
      <c r="D1" s="49"/>
      <c r="E1" s="49"/>
      <c r="F1" s="49"/>
      <c r="G1" s="49"/>
      <c r="H1" s="49"/>
      <c r="I1" s="49"/>
      <c r="J1" s="49"/>
      <c r="K1" s="49"/>
    </row>
    <row r="2" spans="1:158" ht="15.75">
      <c r="B2" s="6" t="s">
        <v>4</v>
      </c>
      <c r="C2" s="1"/>
      <c r="D2" s="1"/>
      <c r="E2" s="1"/>
      <c r="F2" s="1"/>
      <c r="G2" s="1"/>
      <c r="H2" s="1"/>
      <c r="I2" s="1"/>
      <c r="J2" s="1"/>
    </row>
    <row r="3" spans="1:158">
      <c r="B3" s="72" t="s">
        <v>78</v>
      </c>
      <c r="C3" s="1"/>
      <c r="D3" s="1"/>
      <c r="E3" s="1"/>
      <c r="F3" s="1"/>
      <c r="G3" s="1"/>
      <c r="H3" s="1"/>
      <c r="I3" s="1"/>
      <c r="J3" s="1"/>
    </row>
    <row r="4" spans="1:158" ht="13.5" thickBot="1">
      <c r="B4" s="1"/>
      <c r="C4" s="1"/>
      <c r="D4" s="1"/>
      <c r="E4" s="1"/>
      <c r="F4" s="1"/>
      <c r="G4" s="1"/>
      <c r="H4" s="1"/>
      <c r="I4" s="1"/>
      <c r="J4" s="1"/>
    </row>
    <row r="5" spans="1:158" s="3" customFormat="1" ht="27" customHeight="1" thickBot="1">
      <c r="A5" s="8"/>
      <c r="B5" s="131" t="s">
        <v>2</v>
      </c>
      <c r="C5" s="132" t="s">
        <v>3</v>
      </c>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row>
    <row r="6" spans="1:158" s="45" customFormat="1" ht="27" hidden="1" customHeight="1" thickBot="1">
      <c r="A6" s="49"/>
      <c r="B6" s="42" t="s">
        <v>72</v>
      </c>
      <c r="C6" s="43">
        <v>0</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row>
    <row r="7" spans="1:158" s="45" customFormat="1" ht="27" customHeight="1" thickBot="1">
      <c r="A7" s="49"/>
      <c r="B7" s="46" t="s">
        <v>73</v>
      </c>
      <c r="C7" s="47">
        <v>1</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row>
    <row r="8" spans="1:158" s="3" customFormat="1" ht="27" customHeight="1" thickBot="1">
      <c r="A8" s="8"/>
      <c r="B8" s="4" t="s">
        <v>34</v>
      </c>
      <c r="C8" s="5">
        <v>25</v>
      </c>
      <c r="D8" s="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row>
    <row r="9" spans="1:158" s="3" customFormat="1" ht="27" customHeight="1" thickBot="1">
      <c r="A9" s="8"/>
      <c r="B9" s="4" t="s">
        <v>35</v>
      </c>
      <c r="C9" s="5">
        <v>298</v>
      </c>
      <c r="D9" s="9"/>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row>
    <row r="10" spans="1:158" s="45" customFormat="1" ht="27" hidden="1" customHeight="1" thickBot="1">
      <c r="A10" s="49"/>
      <c r="B10" s="46" t="s">
        <v>71</v>
      </c>
      <c r="C10" s="47">
        <v>0</v>
      </c>
      <c r="D10" s="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row>
    <row r="11" spans="1:158" s="3" customFormat="1" ht="27" customHeight="1" thickBot="1">
      <c r="A11" s="8"/>
      <c r="B11" s="4" t="s">
        <v>6</v>
      </c>
      <c r="C11" s="5">
        <v>14800</v>
      </c>
      <c r="D11" s="1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row>
    <row r="12" spans="1:158" s="3" customFormat="1" ht="27" customHeight="1" thickBot="1">
      <c r="A12" s="8"/>
      <c r="B12" s="4" t="s">
        <v>7</v>
      </c>
      <c r="C12" s="5">
        <v>675</v>
      </c>
      <c r="D12" s="1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row>
    <row r="13" spans="1:158" s="3" customFormat="1" ht="27" hidden="1" customHeight="1" thickBot="1">
      <c r="A13" s="8"/>
      <c r="B13" s="4" t="s">
        <v>8</v>
      </c>
      <c r="C13" s="5"/>
      <c r="D13" s="1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row>
    <row r="14" spans="1:158" s="3" customFormat="1" ht="27" customHeight="1" thickBot="1">
      <c r="A14" s="8"/>
      <c r="B14" s="4" t="s">
        <v>9</v>
      </c>
      <c r="C14" s="5">
        <v>1640</v>
      </c>
      <c r="D14" s="1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row>
    <row r="15" spans="1:158" s="3" customFormat="1" ht="27" customHeight="1" thickBot="1">
      <c r="A15" s="8"/>
      <c r="B15" s="4" t="s">
        <v>10</v>
      </c>
      <c r="C15" s="5">
        <v>3500</v>
      </c>
      <c r="D15" s="1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row>
    <row r="16" spans="1:158" s="3" customFormat="1" ht="27" hidden="1" customHeight="1" thickBot="1">
      <c r="A16" s="8"/>
      <c r="B16" s="4" t="s">
        <v>11</v>
      </c>
      <c r="C16" s="5"/>
      <c r="D16" s="1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row>
    <row r="17" spans="1:158" s="3" customFormat="1" ht="27" customHeight="1" thickBot="1">
      <c r="A17" s="8"/>
      <c r="B17" s="4" t="s">
        <v>12</v>
      </c>
      <c r="C17" s="5">
        <v>1430</v>
      </c>
      <c r="D17" s="1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row>
    <row r="18" spans="1:158" s="3" customFormat="1" ht="27" hidden="1" customHeight="1" thickBot="1">
      <c r="A18" s="8"/>
      <c r="B18" s="4" t="s">
        <v>13</v>
      </c>
      <c r="C18" s="5"/>
      <c r="D18" s="1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row>
    <row r="19" spans="1:158" s="3" customFormat="1" ht="27" customHeight="1" thickBot="1">
      <c r="A19" s="8"/>
      <c r="B19" s="4" t="s">
        <v>14</v>
      </c>
      <c r="C19" s="5">
        <v>4470</v>
      </c>
      <c r="D19" s="1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row>
    <row r="20" spans="1:158" s="3" customFormat="1" ht="27" customHeight="1" thickBot="1">
      <c r="A20" s="8"/>
      <c r="B20" s="4" t="s">
        <v>15</v>
      </c>
      <c r="C20" s="5">
        <v>124</v>
      </c>
      <c r="D20" s="1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row>
    <row r="21" spans="1:158" s="3" customFormat="1" ht="27" customHeight="1" thickBot="1">
      <c r="A21" s="8"/>
      <c r="B21" s="4" t="s">
        <v>16</v>
      </c>
      <c r="C21" s="5">
        <v>3220</v>
      </c>
      <c r="D21" s="1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row>
    <row r="22" spans="1:158" s="3" customFormat="1" ht="27" customHeight="1" thickBot="1">
      <c r="A22" s="8"/>
      <c r="B22" s="4" t="s">
        <v>17</v>
      </c>
      <c r="C22" s="5">
        <v>9810</v>
      </c>
      <c r="D22" s="1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row>
    <row r="23" spans="1:158" s="3" customFormat="1" ht="27" hidden="1" customHeight="1" thickBot="1">
      <c r="A23" s="8"/>
      <c r="B23" s="4" t="s">
        <v>18</v>
      </c>
      <c r="C23" s="5"/>
      <c r="D23" s="10"/>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row>
    <row r="24" spans="1:158" s="3" customFormat="1" ht="27" hidden="1" customHeight="1" thickBot="1">
      <c r="A24" s="8"/>
      <c r="B24" s="4" t="s">
        <v>19</v>
      </c>
      <c r="C24" s="5"/>
      <c r="D24" s="10"/>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row>
    <row r="25" spans="1:158" s="3" customFormat="1" ht="27" customHeight="1" thickBot="1">
      <c r="A25" s="8"/>
      <c r="B25" s="4" t="s">
        <v>20</v>
      </c>
      <c r="C25" s="5">
        <v>1030</v>
      </c>
      <c r="D25" s="10"/>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row>
    <row r="26" spans="1:158" s="3" customFormat="1" ht="27" customHeight="1" thickBot="1">
      <c r="A26" s="8"/>
      <c r="B26" s="4" t="s">
        <v>21</v>
      </c>
      <c r="C26" s="5">
        <v>794</v>
      </c>
      <c r="D26" s="10"/>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row>
    <row r="27" spans="1:158" s="3" customFormat="1" ht="27" customHeight="1" thickBot="1">
      <c r="A27" s="8"/>
      <c r="B27" s="4" t="s">
        <v>22</v>
      </c>
      <c r="C27" s="5">
        <v>7390</v>
      </c>
      <c r="D27" s="1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row>
    <row r="28" spans="1:158" s="3" customFormat="1" ht="27" customHeight="1" thickBot="1">
      <c r="A28" s="8"/>
      <c r="B28" s="4" t="s">
        <v>23</v>
      </c>
      <c r="C28" s="5">
        <v>12200</v>
      </c>
      <c r="D28" s="1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row>
    <row r="29" spans="1:158" s="3" customFormat="1" ht="27" customHeight="1" thickBot="1">
      <c r="A29" s="8"/>
      <c r="B29" s="4" t="s">
        <v>24</v>
      </c>
      <c r="C29" s="5">
        <v>8830</v>
      </c>
      <c r="D29" s="1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row>
    <row r="30" spans="1:158" s="3" customFormat="1" ht="27" customHeight="1" thickBot="1">
      <c r="A30" s="8"/>
      <c r="B30" s="4" t="s">
        <v>25</v>
      </c>
      <c r="C30" s="5">
        <v>8860</v>
      </c>
      <c r="D30" s="1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row>
    <row r="31" spans="1:158" s="3" customFormat="1" ht="27" customHeight="1" thickBot="1">
      <c r="A31" s="8"/>
      <c r="B31" s="4" t="s">
        <v>26</v>
      </c>
      <c r="C31" s="5">
        <v>10300</v>
      </c>
      <c r="D31" s="1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row>
    <row r="32" spans="1:158" s="3" customFormat="1" ht="27" customHeight="1" thickBot="1">
      <c r="A32" s="8"/>
      <c r="B32" s="4" t="s">
        <v>27</v>
      </c>
      <c r="C32" s="5">
        <v>9160</v>
      </c>
      <c r="D32" s="1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row>
    <row r="33" spans="1:158" s="3" customFormat="1" ht="27" customHeight="1" thickBot="1">
      <c r="A33" s="8"/>
      <c r="B33" s="4" t="s">
        <v>28</v>
      </c>
      <c r="C33" s="5">
        <v>9300</v>
      </c>
      <c r="D33" s="1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row>
    <row r="34" spans="1:158" ht="13.5" thickBot="1">
      <c r="B34" s="15" t="s">
        <v>55</v>
      </c>
      <c r="C34" s="16">
        <v>0</v>
      </c>
      <c r="D34" s="10"/>
      <c r="E34" s="1"/>
      <c r="F34" s="1"/>
      <c r="G34" s="1"/>
      <c r="H34" s="1"/>
      <c r="I34" s="1"/>
      <c r="J34" s="1"/>
    </row>
    <row r="35" spans="1:158">
      <c r="B35" s="1"/>
      <c r="C35" s="1"/>
      <c r="D35" s="1"/>
      <c r="E35" s="1"/>
      <c r="F35" s="1"/>
      <c r="G35" s="1"/>
      <c r="H35" s="1"/>
      <c r="I35" s="1"/>
      <c r="J35" s="1"/>
    </row>
    <row r="36" spans="1:158" ht="43.5" customHeight="1">
      <c r="B36" s="240" t="s">
        <v>5</v>
      </c>
      <c r="C36" s="240"/>
      <c r="D36" s="240"/>
      <c r="E36" s="240"/>
      <c r="F36" s="1"/>
      <c r="G36" s="1"/>
      <c r="H36" s="1"/>
      <c r="I36" s="1"/>
      <c r="J36" s="1"/>
    </row>
    <row r="37" spans="1:158">
      <c r="B37" s="1"/>
      <c r="C37" s="1"/>
      <c r="D37" s="1"/>
      <c r="E37" s="1"/>
      <c r="F37" s="1"/>
      <c r="G37" s="1"/>
      <c r="H37" s="1"/>
      <c r="I37" s="1"/>
      <c r="J37" s="1"/>
    </row>
    <row r="38" spans="1:158">
      <c r="B38" s="1"/>
      <c r="C38" s="1"/>
      <c r="D38" s="1"/>
      <c r="E38" s="1"/>
      <c r="F38" s="1"/>
      <c r="G38" s="1"/>
      <c r="H38" s="1"/>
      <c r="I38" s="1"/>
      <c r="J38" s="1"/>
    </row>
    <row r="39" spans="1:158">
      <c r="B39" s="1"/>
      <c r="C39" s="1"/>
      <c r="D39" s="1"/>
      <c r="E39" s="1"/>
      <c r="F39" s="1"/>
      <c r="G39" s="1"/>
      <c r="H39" s="1"/>
      <c r="I39" s="1"/>
      <c r="J39" s="1"/>
    </row>
    <row r="40" spans="1:158">
      <c r="B40" s="1"/>
      <c r="C40" s="1"/>
      <c r="D40" s="1"/>
      <c r="E40" s="1"/>
      <c r="F40" s="1"/>
      <c r="G40" s="1"/>
      <c r="H40" s="1"/>
      <c r="I40" s="1"/>
      <c r="J40" s="1"/>
    </row>
    <row r="41" spans="1:158">
      <c r="B41" s="1"/>
      <c r="C41" s="1"/>
      <c r="D41" s="1"/>
      <c r="E41" s="1"/>
      <c r="F41" s="1"/>
      <c r="G41" s="1"/>
      <c r="H41" s="1"/>
      <c r="I41" s="1"/>
      <c r="J41" s="1"/>
    </row>
    <row r="42" spans="1:158">
      <c r="B42" s="1"/>
      <c r="C42" s="1"/>
      <c r="D42" s="1"/>
      <c r="E42" s="1"/>
      <c r="F42" s="1"/>
      <c r="G42" s="1"/>
      <c r="H42" s="1"/>
      <c r="I42" s="1"/>
      <c r="J42" s="1"/>
    </row>
    <row r="43" spans="1:158">
      <c r="B43" s="1"/>
      <c r="C43" s="1"/>
      <c r="D43" s="1"/>
      <c r="E43" s="1"/>
      <c r="F43" s="1"/>
      <c r="G43" s="1"/>
      <c r="H43" s="1"/>
      <c r="I43" s="1"/>
      <c r="J43" s="1"/>
    </row>
    <row r="44" spans="1:158">
      <c r="B44" s="1"/>
      <c r="C44" s="1"/>
      <c r="D44" s="1"/>
      <c r="E44" s="1"/>
      <c r="F44" s="1"/>
      <c r="G44" s="1"/>
      <c r="H44" s="1"/>
      <c r="I44" s="1"/>
      <c r="J44" s="1"/>
    </row>
    <row r="45" spans="1:158">
      <c r="B45" s="1"/>
      <c r="C45" s="1"/>
      <c r="D45" s="1"/>
      <c r="E45" s="1"/>
      <c r="F45" s="1"/>
      <c r="G45" s="1"/>
      <c r="H45" s="1"/>
      <c r="I45" s="1"/>
      <c r="J45" s="1"/>
    </row>
    <row r="46" spans="1:158">
      <c r="B46" s="1"/>
      <c r="C46" s="1"/>
      <c r="D46" s="1"/>
      <c r="E46" s="1"/>
      <c r="F46" s="1"/>
      <c r="G46" s="1"/>
      <c r="H46" s="1"/>
      <c r="I46" s="1"/>
      <c r="J46" s="1"/>
    </row>
    <row r="47" spans="1:158">
      <c r="B47" s="1"/>
      <c r="C47" s="1"/>
      <c r="D47" s="1"/>
      <c r="E47" s="1"/>
      <c r="F47" s="1"/>
      <c r="G47" s="1"/>
      <c r="H47" s="1"/>
      <c r="I47" s="1"/>
      <c r="J47" s="1"/>
    </row>
    <row r="48" spans="1:158">
      <c r="B48" s="1"/>
      <c r="C48" s="1"/>
      <c r="D48" s="1"/>
      <c r="E48" s="1"/>
      <c r="F48" s="1"/>
      <c r="G48" s="1"/>
      <c r="H48" s="1"/>
      <c r="I48" s="1"/>
      <c r="J48" s="1"/>
    </row>
    <row r="49" spans="2:10">
      <c r="B49" s="1"/>
      <c r="C49" s="1"/>
      <c r="D49" s="1"/>
      <c r="E49" s="1"/>
      <c r="F49" s="1"/>
      <c r="G49" s="1"/>
      <c r="H49" s="1"/>
      <c r="I49" s="1"/>
      <c r="J49" s="1"/>
    </row>
    <row r="50" spans="2:10">
      <c r="B50" s="1"/>
      <c r="C50" s="1"/>
      <c r="D50" s="1"/>
      <c r="E50" s="1"/>
      <c r="F50" s="1"/>
      <c r="G50" s="1"/>
      <c r="H50" s="1"/>
      <c r="I50" s="1"/>
      <c r="J50" s="1"/>
    </row>
    <row r="51" spans="2:10">
      <c r="B51" s="1"/>
      <c r="C51" s="1"/>
      <c r="D51" s="1"/>
      <c r="E51" s="1"/>
      <c r="F51" s="1"/>
      <c r="G51" s="1"/>
      <c r="H51" s="1"/>
      <c r="I51" s="1"/>
      <c r="J51" s="1"/>
    </row>
    <row r="52" spans="2:10">
      <c r="B52" s="1"/>
      <c r="C52" s="1"/>
      <c r="D52" s="1"/>
      <c r="E52" s="1"/>
      <c r="F52" s="1"/>
      <c r="G52" s="1"/>
      <c r="H52" s="1"/>
      <c r="I52" s="1"/>
      <c r="J52" s="1"/>
    </row>
    <row r="53" spans="2:10">
      <c r="B53" s="1"/>
      <c r="C53" s="1"/>
      <c r="D53" s="1"/>
      <c r="E53" s="1"/>
      <c r="F53" s="1"/>
      <c r="G53" s="1"/>
      <c r="H53" s="1"/>
      <c r="I53" s="1"/>
      <c r="J53" s="1"/>
    </row>
    <row r="54" spans="2:10">
      <c r="B54" s="1"/>
      <c r="C54" s="1"/>
      <c r="D54" s="1"/>
      <c r="E54" s="1"/>
      <c r="F54" s="1"/>
      <c r="G54" s="1"/>
      <c r="H54" s="1"/>
      <c r="I54" s="1"/>
      <c r="J54" s="1"/>
    </row>
    <row r="55" spans="2:10">
      <c r="B55" s="1"/>
      <c r="C55" s="1"/>
      <c r="D55" s="1"/>
      <c r="E55" s="1"/>
      <c r="F55" s="1"/>
      <c r="G55" s="1"/>
      <c r="H55" s="1"/>
      <c r="I55" s="1"/>
      <c r="J55" s="1"/>
    </row>
    <row r="56" spans="2:10">
      <c r="B56" s="1"/>
      <c r="C56" s="1"/>
      <c r="D56" s="1"/>
      <c r="E56" s="1"/>
      <c r="F56" s="1"/>
      <c r="G56" s="1"/>
      <c r="H56" s="1"/>
      <c r="I56" s="1"/>
      <c r="J56" s="1"/>
    </row>
    <row r="57" spans="2:10">
      <c r="B57" s="1"/>
      <c r="C57" s="1"/>
      <c r="D57" s="1"/>
      <c r="E57" s="1"/>
      <c r="F57" s="1"/>
      <c r="G57" s="1"/>
      <c r="H57" s="1"/>
      <c r="I57" s="1"/>
      <c r="J57" s="1"/>
    </row>
    <row r="58" spans="2:10">
      <c r="B58" s="1"/>
      <c r="C58" s="1"/>
      <c r="D58" s="1"/>
      <c r="E58" s="1"/>
      <c r="F58" s="1"/>
      <c r="G58" s="1"/>
      <c r="H58" s="1"/>
      <c r="I58" s="1"/>
      <c r="J58" s="1"/>
    </row>
    <row r="59" spans="2:10">
      <c r="B59" s="1"/>
      <c r="C59" s="1"/>
      <c r="D59" s="1"/>
      <c r="E59" s="1"/>
      <c r="F59" s="1"/>
      <c r="G59" s="1"/>
      <c r="H59" s="1"/>
      <c r="I59" s="1"/>
      <c r="J59" s="1"/>
    </row>
    <row r="60" spans="2:10">
      <c r="B60" s="1"/>
      <c r="C60" s="1"/>
      <c r="D60" s="1"/>
      <c r="E60" s="1"/>
      <c r="F60" s="1"/>
      <c r="G60" s="1"/>
      <c r="H60" s="1"/>
      <c r="I60" s="1"/>
      <c r="J60" s="1"/>
    </row>
    <row r="61" spans="2:10">
      <c r="B61" s="1"/>
      <c r="C61" s="1"/>
      <c r="D61" s="1"/>
      <c r="E61" s="1"/>
      <c r="F61" s="1"/>
      <c r="G61" s="1"/>
      <c r="H61" s="1"/>
      <c r="I61" s="1"/>
      <c r="J61" s="1"/>
    </row>
    <row r="62" spans="2:10">
      <c r="B62" s="1"/>
      <c r="C62" s="1"/>
      <c r="D62" s="1"/>
      <c r="E62" s="1"/>
      <c r="F62" s="1"/>
      <c r="G62" s="1"/>
      <c r="H62" s="1"/>
      <c r="I62" s="1"/>
      <c r="J62" s="1"/>
    </row>
    <row r="63" spans="2:10">
      <c r="B63" s="1"/>
      <c r="C63" s="1"/>
      <c r="D63" s="1"/>
      <c r="E63" s="1"/>
      <c r="F63" s="1"/>
      <c r="G63" s="1"/>
      <c r="H63" s="1"/>
      <c r="I63" s="1"/>
      <c r="J63" s="1"/>
    </row>
    <row r="64" spans="2:10">
      <c r="B64" s="1"/>
      <c r="C64" s="1"/>
      <c r="D64" s="1"/>
      <c r="E64" s="1"/>
      <c r="F64" s="1"/>
      <c r="G64" s="1"/>
      <c r="H64" s="1"/>
      <c r="I64" s="1"/>
      <c r="J64" s="1"/>
    </row>
    <row r="65" spans="2:10">
      <c r="B65" s="1"/>
      <c r="C65" s="1"/>
      <c r="D65" s="1"/>
      <c r="E65" s="1"/>
      <c r="F65" s="1"/>
      <c r="G65" s="1"/>
      <c r="H65" s="1"/>
      <c r="I65" s="1"/>
      <c r="J65" s="1"/>
    </row>
    <row r="66" spans="2:10">
      <c r="B66" s="1"/>
      <c r="C66" s="1"/>
      <c r="D66" s="1"/>
      <c r="E66" s="1"/>
      <c r="F66" s="1"/>
      <c r="G66" s="1"/>
      <c r="H66" s="1"/>
      <c r="I66" s="1"/>
      <c r="J66" s="1"/>
    </row>
    <row r="67" spans="2:10">
      <c r="B67" s="1"/>
      <c r="C67" s="1"/>
      <c r="D67" s="1"/>
      <c r="E67" s="1"/>
      <c r="F67" s="1"/>
      <c r="G67" s="1"/>
      <c r="H67" s="1"/>
      <c r="I67" s="1"/>
      <c r="J67" s="1"/>
    </row>
    <row r="68" spans="2:10">
      <c r="B68" s="1"/>
      <c r="C68" s="1"/>
      <c r="D68" s="1"/>
      <c r="E68" s="1"/>
      <c r="F68" s="1"/>
      <c r="G68" s="1"/>
      <c r="H68" s="1"/>
      <c r="I68" s="1"/>
      <c r="J68" s="1"/>
    </row>
    <row r="69" spans="2:10">
      <c r="B69" s="1"/>
      <c r="C69" s="1"/>
      <c r="D69" s="1"/>
      <c r="E69" s="1"/>
      <c r="F69" s="1"/>
      <c r="G69" s="1"/>
      <c r="H69" s="1"/>
      <c r="I69" s="1"/>
      <c r="J69" s="1"/>
    </row>
    <row r="70" spans="2:10">
      <c r="B70" s="1"/>
      <c r="C70" s="1"/>
      <c r="D70" s="1"/>
      <c r="E70" s="1"/>
      <c r="F70" s="1"/>
      <c r="G70" s="1"/>
      <c r="H70" s="1"/>
      <c r="I70" s="1"/>
      <c r="J70" s="1"/>
    </row>
    <row r="71" spans="2:10">
      <c r="B71" s="1"/>
      <c r="C71" s="1"/>
      <c r="D71" s="1"/>
      <c r="E71" s="1"/>
      <c r="F71" s="1"/>
      <c r="G71" s="1"/>
      <c r="H71" s="1"/>
      <c r="I71" s="1"/>
      <c r="J71" s="1"/>
    </row>
    <row r="72" spans="2:10">
      <c r="B72" s="1"/>
      <c r="C72" s="1"/>
      <c r="D72" s="1"/>
      <c r="E72" s="1"/>
      <c r="F72" s="1"/>
      <c r="G72" s="1"/>
      <c r="H72" s="1"/>
      <c r="I72" s="1"/>
      <c r="J72" s="1"/>
    </row>
    <row r="73" spans="2:10">
      <c r="B73" s="1"/>
      <c r="C73" s="1"/>
      <c r="D73" s="1"/>
      <c r="E73" s="1"/>
      <c r="F73" s="1"/>
      <c r="G73" s="1"/>
      <c r="H73" s="1"/>
      <c r="I73" s="1"/>
      <c r="J73" s="1"/>
    </row>
    <row r="74" spans="2:10">
      <c r="B74" s="1"/>
      <c r="C74" s="1"/>
      <c r="D74" s="1"/>
      <c r="E74" s="1"/>
      <c r="F74" s="1"/>
      <c r="G74" s="1"/>
      <c r="H74" s="1"/>
      <c r="I74" s="1"/>
      <c r="J74" s="1"/>
    </row>
    <row r="75" spans="2:10">
      <c r="B75" s="1"/>
      <c r="C75" s="1"/>
      <c r="D75" s="1"/>
      <c r="E75" s="1"/>
      <c r="F75" s="1"/>
      <c r="G75" s="1"/>
      <c r="H75" s="1"/>
      <c r="I75" s="1"/>
      <c r="J75" s="1"/>
    </row>
    <row r="76" spans="2:10">
      <c r="B76" s="1"/>
      <c r="C76" s="1"/>
      <c r="D76" s="1"/>
      <c r="E76" s="1"/>
      <c r="F76" s="1"/>
      <c r="G76" s="1"/>
      <c r="H76" s="1"/>
      <c r="I76" s="1"/>
      <c r="J76" s="1"/>
    </row>
    <row r="77" spans="2:10">
      <c r="B77" s="1"/>
      <c r="C77" s="1"/>
      <c r="D77" s="1"/>
      <c r="E77" s="1"/>
      <c r="F77" s="1"/>
      <c r="G77" s="1"/>
      <c r="H77" s="1"/>
      <c r="I77" s="1"/>
      <c r="J77" s="1"/>
    </row>
    <row r="78" spans="2:10">
      <c r="B78" s="1"/>
      <c r="C78" s="1"/>
      <c r="D78" s="1"/>
      <c r="E78" s="1"/>
      <c r="F78" s="1"/>
      <c r="G78" s="1"/>
      <c r="H78" s="1"/>
      <c r="I78" s="1"/>
      <c r="J78" s="1"/>
    </row>
    <row r="79" spans="2:10">
      <c r="B79" s="1"/>
      <c r="C79" s="1"/>
      <c r="D79" s="1"/>
      <c r="E79" s="1"/>
      <c r="F79" s="1"/>
      <c r="G79" s="1"/>
      <c r="H79" s="1"/>
      <c r="I79" s="1"/>
      <c r="J79" s="1"/>
    </row>
    <row r="80" spans="2:10">
      <c r="B80" s="1"/>
      <c r="C80" s="1"/>
      <c r="D80" s="1"/>
      <c r="E80" s="1"/>
      <c r="F80" s="1"/>
      <c r="G80" s="1"/>
      <c r="H80" s="1"/>
      <c r="I80" s="1"/>
      <c r="J80" s="1"/>
    </row>
    <row r="81" spans="2:10">
      <c r="B81" s="1"/>
      <c r="C81" s="1"/>
      <c r="D81" s="1"/>
      <c r="E81" s="1"/>
      <c r="F81" s="1"/>
      <c r="G81" s="1"/>
      <c r="H81" s="1"/>
      <c r="I81" s="1"/>
      <c r="J81" s="1"/>
    </row>
    <row r="82" spans="2:10">
      <c r="B82" s="1"/>
      <c r="C82" s="1"/>
      <c r="D82" s="1"/>
      <c r="E82" s="1"/>
      <c r="F82" s="1"/>
      <c r="G82" s="1"/>
      <c r="H82" s="1"/>
      <c r="I82" s="1"/>
      <c r="J82" s="1"/>
    </row>
    <row r="83" spans="2:10" s="1" customFormat="1"/>
    <row r="84" spans="2:10" s="1" customFormat="1"/>
    <row r="85" spans="2:10" s="1" customFormat="1"/>
    <row r="86" spans="2:10" s="1" customFormat="1"/>
    <row r="87" spans="2:10" s="1" customFormat="1"/>
    <row r="88" spans="2:10" s="1" customFormat="1"/>
    <row r="89" spans="2:10" s="1" customFormat="1"/>
    <row r="90" spans="2:10" s="1" customFormat="1"/>
    <row r="91" spans="2:10" s="1" customFormat="1"/>
    <row r="92" spans="2:10" s="1" customFormat="1"/>
    <row r="93" spans="2:10" s="1" customFormat="1"/>
    <row r="94" spans="2:10" s="1" customFormat="1"/>
    <row r="95" spans="2:10" s="1" customFormat="1"/>
    <row r="96" spans="2:10"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sheetData>
  <sheetProtection sheet="1" objects="1" scenarios="1" selectLockedCells="1" selectUnlockedCells="1"/>
  <mergeCells count="1">
    <mergeCell ref="B36:E36"/>
  </mergeCells>
  <phoneticPr fontId="0" type="noConversion"/>
  <pageMargins left="0.75" right="0.75" top="1" bottom="1" header="0.5" footer="0.5"/>
  <pageSetup scale="77"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G43"/>
  <sheetViews>
    <sheetView showGridLines="0" showRowColHeaders="0" zoomScale="90" zoomScaleNormal="90" workbookViewId="0">
      <selection activeCell="M27" sqref="M27"/>
    </sheetView>
  </sheetViews>
  <sheetFormatPr defaultColWidth="9.140625" defaultRowHeight="12.75"/>
  <cols>
    <col min="1" max="1" width="3.7109375" style="1" customWidth="1"/>
    <col min="2" max="2" width="29.7109375" style="1" bestFit="1" customWidth="1"/>
    <col min="3" max="3" width="29.7109375" style="1" customWidth="1"/>
    <col min="4" max="4" width="9.140625" style="1"/>
    <col min="5" max="7" width="0" style="7" hidden="1" customWidth="1"/>
    <col min="8" max="8" width="29.7109375" style="1" bestFit="1" customWidth="1"/>
    <col min="9" max="9" width="29.7109375" style="1" customWidth="1"/>
    <col min="10" max="10" width="27.42578125" style="1" customWidth="1"/>
    <col min="11" max="16384" width="9.140625" style="1"/>
  </cols>
  <sheetData>
    <row r="1" spans="2:7" s="74" customFormat="1">
      <c r="E1" s="76"/>
      <c r="F1" s="76"/>
      <c r="G1" s="76"/>
    </row>
    <row r="2" spans="2:7" s="74" customFormat="1" ht="15.75">
      <c r="B2" s="75" t="s">
        <v>80</v>
      </c>
      <c r="E2" s="76"/>
      <c r="F2" s="76"/>
      <c r="G2" s="76"/>
    </row>
    <row r="3" spans="2:7" s="74" customFormat="1" ht="15.75">
      <c r="B3" s="75"/>
      <c r="E3" s="76"/>
      <c r="F3" s="76"/>
      <c r="G3" s="76"/>
    </row>
    <row r="4" spans="2:7">
      <c r="E4" s="1"/>
      <c r="F4" s="1"/>
      <c r="G4" s="1"/>
    </row>
    <row r="5" spans="2:7">
      <c r="E5" s="1"/>
      <c r="F5" s="1"/>
      <c r="G5" s="1"/>
    </row>
    <row r="6" spans="2:7">
      <c r="E6" s="1"/>
      <c r="F6" s="1"/>
      <c r="G6" s="1"/>
    </row>
    <row r="7" spans="2:7">
      <c r="E7" s="1"/>
      <c r="F7" s="1"/>
      <c r="G7" s="1"/>
    </row>
    <row r="8" spans="2:7">
      <c r="E8" s="1"/>
      <c r="F8" s="1"/>
      <c r="G8" s="1"/>
    </row>
    <row r="9" spans="2:7">
      <c r="E9" s="1"/>
      <c r="F9" s="1"/>
      <c r="G9" s="1"/>
    </row>
    <row r="10" spans="2:7">
      <c r="E10" s="1"/>
      <c r="F10" s="1"/>
      <c r="G10" s="1"/>
    </row>
    <row r="11" spans="2:7" s="8" customFormat="1"/>
    <row r="12" spans="2:7" s="8" customFormat="1"/>
    <row r="13" spans="2:7" s="8" customFormat="1"/>
    <row r="14" spans="2:7" s="8" customFormat="1"/>
    <row r="15" spans="2:7" s="8" customFormat="1"/>
    <row r="16" spans="2:7" s="8" customFormat="1"/>
    <row r="17" s="8" customFormat="1"/>
    <row r="18" s="8" customFormat="1"/>
    <row r="19" s="8" customFormat="1"/>
    <row r="20" s="8" customFormat="1"/>
    <row r="21" s="8" customFormat="1"/>
    <row r="22" s="8" customFormat="1"/>
    <row r="23" s="8" customFormat="1"/>
    <row r="24" s="8" customFormat="1"/>
    <row r="25" s="8" customFormat="1"/>
    <row r="26" s="8" customFormat="1"/>
    <row r="27" s="8" customFormat="1"/>
    <row r="28" s="8" customFormat="1"/>
    <row r="29" s="8" customFormat="1"/>
    <row r="30" s="8" customFormat="1"/>
    <row r="31" s="8" customFormat="1"/>
    <row r="32" s="8" customFormat="1"/>
    <row r="33" spans="2:7" s="8" customFormat="1"/>
    <row r="34" spans="2:7" s="8" customFormat="1">
      <c r="B34" s="8" t="s">
        <v>31</v>
      </c>
    </row>
    <row r="35" spans="2:7" s="8" customFormat="1"/>
    <row r="36" spans="2:7" s="8" customFormat="1" ht="27" hidden="1" customHeight="1"/>
    <row r="37" spans="2:7">
      <c r="E37" s="1"/>
      <c r="F37" s="1"/>
      <c r="G37" s="1"/>
    </row>
    <row r="38" spans="2:7" hidden="1">
      <c r="E38" s="1"/>
      <c r="F38" s="1"/>
      <c r="G38" s="1"/>
    </row>
    <row r="39" spans="2:7" ht="43.5" customHeight="1">
      <c r="E39" s="1"/>
      <c r="F39" s="1"/>
      <c r="G39" s="1"/>
    </row>
    <row r="40" spans="2:7">
      <c r="E40" s="1"/>
      <c r="F40" s="1"/>
      <c r="G40" s="1"/>
    </row>
    <row r="41" spans="2:7">
      <c r="E41" s="1"/>
      <c r="F41" s="1"/>
      <c r="G41" s="1"/>
    </row>
    <row r="42" spans="2:7">
      <c r="E42" s="1"/>
      <c r="F42" s="1"/>
      <c r="G42" s="1"/>
    </row>
    <row r="43" spans="2:7">
      <c r="E43" s="1"/>
      <c r="F43" s="1"/>
      <c r="G43" s="1"/>
    </row>
  </sheetData>
  <sheetProtection sheet="1" objects="1" scenarios="1"/>
  <pageMargins left="0.7" right="0.7" top="0.75" bottom="0.75" header="0.3" footer="0.3"/>
  <pageSetup scale="69"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0. Introduction</vt:lpstr>
      <vt:lpstr>1. Utility Data</vt:lpstr>
      <vt:lpstr>2. Utility Charts</vt:lpstr>
      <vt:lpstr>3. Summary Tab</vt:lpstr>
      <vt:lpstr>A. Emission Factor Reference</vt:lpstr>
      <vt:lpstr>B.  Global Warming Potential</vt:lpstr>
      <vt:lpstr>C. Conversion Factors Reference</vt:lpstr>
    </vt:vector>
  </TitlesOfParts>
  <Company>Delta Environmental Consultants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Ron.Feingold@anteagroup.com</dc:creator>
  <cp:lastModifiedBy>John Stier</cp:lastModifiedBy>
  <cp:lastPrinted>2012-10-12T02:09:15Z</cp:lastPrinted>
  <dcterms:created xsi:type="dcterms:W3CDTF">2009-05-12T14:55:18Z</dcterms:created>
  <dcterms:modified xsi:type="dcterms:W3CDTF">2012-10-25T22:09:25Z</dcterms:modified>
</cp:coreProperties>
</file>